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OA\Downloads\"/>
    </mc:Choice>
  </mc:AlternateContent>
  <xr:revisionPtr revIDLastSave="0" documentId="13_ncr:1_{5323F488-F3DB-409B-B618-139A6EAC40B6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รวม" sheetId="13" r:id="rId1"/>
    <sheet name="1.1แผนงานอุตสาหกรรม" sheetId="1" r:id="rId2"/>
    <sheet name="1.2 แผนงานการพาณิชย์" sheetId="25" r:id="rId3"/>
    <sheet name="1.2(ผด.2-1)" sheetId="29" r:id="rId4"/>
    <sheet name="2.1แผนงานการศึกษา" sheetId="15" r:id="rId5"/>
    <sheet name="2.1(ผด2-1)" sheetId="28" r:id="rId6"/>
    <sheet name="2.2แผนงานสาธารณสุข" sheetId="16" r:id="rId7"/>
    <sheet name="2.3แผนงานสังคมสงเคราะห์" sheetId="17" r:id="rId8"/>
    <sheet name="2.4แผนงานเคหะและชุมชน" sheetId="18" r:id="rId9"/>
    <sheet name="2.5 แผนงานสร้างความเข้มแข็ง" sheetId="19" r:id="rId10"/>
    <sheet name="2.6 แผนงานการศาสนานัน" sheetId="20" r:id="rId11"/>
    <sheet name="2.7 แผนงานงบกลาง" sheetId="21" r:id="rId12"/>
    <sheet name="3.1 แผนงานการเกษตร" sheetId="22" r:id="rId13"/>
    <sheet name="4.1 บริหารงานทั่วไป" sheetId="23" r:id="rId14"/>
    <sheet name="4.1(ผ.02-1)" sheetId="26" r:id="rId15"/>
    <sheet name="4.2 รักษาความสงบภายใน" sheetId="24" r:id="rId16"/>
    <sheet name="4.2(ผ02-1)" sheetId="27" r:id="rId17"/>
    <sheet name="Sheet1" sheetId="30" r:id="rId18"/>
  </sheets>
  <definedNames>
    <definedName name="_xlnm.Print_Titles" localSheetId="1">'1.1แผนงานอุตสาหกรรม'!$1:$5</definedName>
    <definedName name="_xlnm.Print_Titles" localSheetId="4">'2.1แผนงานการศึกษา'!$1:$8</definedName>
    <definedName name="_xlnm.Print_Titles" localSheetId="6">'2.2แผนงานสาธารณสุข'!$1:$8</definedName>
    <definedName name="_xlnm.Print_Titles" localSheetId="9">'2.5 แผนงานสร้างความเข้มแข็ง'!$1:$8</definedName>
    <definedName name="_xlnm.Print_Titles" localSheetId="13">'4.1 บริหารงานทั่วไป'!$1:$8</definedName>
    <definedName name="_xlnm.Print_Titles" localSheetId="14">'4.1(ผ.02-1)'!$1:$8</definedName>
    <definedName name="_xlnm.Print_Titles" localSheetId="15">'4.2 รักษาความสงบภายใน'!$1:$8</definedName>
    <definedName name="_xlnm.Print_Titles" localSheetId="0">รวม!$1:$5</definedName>
  </definedNames>
  <calcPr calcId="191029"/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7" i="1"/>
  <c r="D13" i="16"/>
  <c r="D8" i="13" l="1"/>
  <c r="D20" i="26" l="1"/>
  <c r="D21" i="23" l="1"/>
  <c r="D15" i="15"/>
  <c r="D13" i="19" l="1"/>
  <c r="C24" i="1" l="1"/>
  <c r="B7" i="13" l="1"/>
  <c r="D11" i="28"/>
  <c r="B11" i="28"/>
  <c r="B11" i="29"/>
  <c r="D11" i="29"/>
  <c r="D14" i="27"/>
  <c r="B14" i="27"/>
  <c r="D11" i="24" l="1"/>
  <c r="D23" i="13"/>
  <c r="D11" i="18"/>
  <c r="B11" i="18"/>
  <c r="D25" i="13" l="1"/>
  <c r="D12" i="13"/>
  <c r="B12" i="13"/>
  <c r="B10" i="25" l="1"/>
  <c r="D10" i="25"/>
  <c r="D7" i="13" l="1"/>
  <c r="D9" i="13" s="1"/>
  <c r="D20" i="13" l="1"/>
  <c r="D21" i="13" s="1"/>
  <c r="B20" i="13"/>
  <c r="B21" i="13" s="1"/>
  <c r="B15" i="13"/>
  <c r="D13" i="13"/>
  <c r="B13" i="13"/>
  <c r="D12" i="21"/>
  <c r="D17" i="13" s="1"/>
  <c r="D15" i="13"/>
  <c r="D18" i="13" l="1"/>
  <c r="D26" i="13" s="1"/>
  <c r="B25" i="13"/>
  <c r="E14" i="13" l="1"/>
  <c r="E11" i="13"/>
  <c r="E17" i="13"/>
  <c r="E12" i="13"/>
  <c r="E16" i="13"/>
  <c r="E7" i="13"/>
  <c r="E8" i="13"/>
  <c r="E20" i="13"/>
  <c r="E21" i="13" s="1"/>
  <c r="E15" i="13"/>
  <c r="E23" i="13"/>
  <c r="E13" i="13"/>
  <c r="E24" i="13"/>
  <c r="B12" i="21"/>
  <c r="B17" i="13" s="1"/>
  <c r="E9" i="13" l="1"/>
  <c r="E18" i="13"/>
  <c r="E25" i="13"/>
  <c r="B18" i="13"/>
  <c r="B26" i="13" s="1"/>
  <c r="C17" i="13" l="1"/>
  <c r="C24" i="13"/>
  <c r="C14" i="13"/>
  <c r="C16" i="13"/>
  <c r="C23" i="13"/>
  <c r="C11" i="13"/>
  <c r="C12" i="13"/>
  <c r="C7" i="13"/>
  <c r="C8" i="13"/>
  <c r="C15" i="13"/>
  <c r="C13" i="13"/>
  <c r="C20" i="13"/>
  <c r="C21" i="13" s="1"/>
  <c r="E26" i="13"/>
  <c r="C9" i="13" l="1"/>
  <c r="C25" i="13"/>
  <c r="C18" i="13"/>
  <c r="C26" i="13" l="1"/>
</calcChain>
</file>

<file path=xl/sharedStrings.xml><?xml version="1.0" encoding="utf-8"?>
<sst xmlns="http://schemas.openxmlformats.org/spreadsheetml/2006/main" count="849" uniqueCount="253">
  <si>
    <t>องค์การบริหารส่วนตำบลโนนค้อ  อำเภอบุณฑริก  จังหวัดอุบลราชธานี</t>
  </si>
  <si>
    <t xml:space="preserve">  1. ยุทธศาสตร์การพัฒนาด้านโครงสร้างพื้นฐาน</t>
  </si>
  <si>
    <t xml:space="preserve">    1.1 แผนงาน อุตสาหกรรมและการโยธา             </t>
  </si>
  <si>
    <t>ที่</t>
  </si>
  <si>
    <t>โครงการ</t>
  </si>
  <si>
    <t>เป้าหมาย</t>
  </si>
  <si>
    <t>หน่วยงานรับผิดชอบหลัก</t>
  </si>
  <si>
    <t>(ผลผลิตของโครงการ)</t>
  </si>
  <si>
    <t>กองช่าง</t>
  </si>
  <si>
    <t>สำนักงานปลัด อบต.</t>
  </si>
  <si>
    <t xml:space="preserve"> - </t>
  </si>
  <si>
    <t>รวม</t>
  </si>
  <si>
    <t>1) ยุทธศาสตร์ด้านโครงสร้างพื้นฐาน</t>
  </si>
  <si>
    <t xml:space="preserve">   1.1 แผนงานอุตสาหกรรมและการโยธา</t>
  </si>
  <si>
    <t>2) ยุทธศาสตร์ด้านการบริการชุมชนและสังคม</t>
  </si>
  <si>
    <t xml:space="preserve">   2.1 แผนงานการศึกษา</t>
  </si>
  <si>
    <t xml:space="preserve">   2.2 แผนงานสาธารณสุข</t>
  </si>
  <si>
    <t xml:space="preserve">   2.3 แผนงานสังคมสงเคราะห์</t>
  </si>
  <si>
    <t xml:space="preserve">   2.4 แผนงานเคหะและชุมชน</t>
  </si>
  <si>
    <t xml:space="preserve">   2.5 แผนงานสร้างความเข้มแข็งของชุมชน</t>
  </si>
  <si>
    <t xml:space="preserve">   2.6 แผนงานการศาสนา วัฒนธรรม และนันทนาการ</t>
  </si>
  <si>
    <t xml:space="preserve">   2.7 แผนงงานงบกลาง</t>
  </si>
  <si>
    <t>3) ยุทธศาสตร์ด้านเศรษฐกิจ</t>
  </si>
  <si>
    <t xml:space="preserve">   3.1 แผนงานการเกษตร</t>
  </si>
  <si>
    <t>4) ยุทธศาสตร์ด้านการบริหารจัดการบ้านเมืองที่ดี</t>
  </si>
  <si>
    <t xml:space="preserve">   4.1 แผนงานบริหารงานทั่วไป</t>
  </si>
  <si>
    <t xml:space="preserve">   4.2 แผนงานการรักษาความสงบภายใน</t>
  </si>
  <si>
    <t>รวมทั้งสิ้น</t>
  </si>
  <si>
    <t>กองการศึกษา</t>
  </si>
  <si>
    <t>ค่าจัดซื้ออาหารเสริมนม</t>
  </si>
  <si>
    <t>แบบ ผด.02</t>
  </si>
  <si>
    <t>บัญชีโครงการ/กิจกรรม/งบประมาณ</t>
  </si>
  <si>
    <t>งบประมาณ (บาท)</t>
  </si>
  <si>
    <t>สถานที่ดำเนินการ</t>
  </si>
  <si>
    <t>พ.ศ.2561</t>
  </si>
  <si>
    <t>ต.ค.</t>
  </si>
  <si>
    <t>พ.ย.</t>
  </si>
  <si>
    <t>ธ.ค.</t>
  </si>
  <si>
    <t>ม.ค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</si>
  <si>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</si>
  <si>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</si>
  <si>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</si>
  <si>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</si>
  <si>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</si>
  <si>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</si>
  <si>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</si>
  <si>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</si>
  <si>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สนามกีฬา อบต.โนนค้อ</t>
  </si>
  <si>
    <t xml:space="preserve"> 2. ยุทธศาสตร์ด้านการบริการชุมชนและสังคม</t>
  </si>
  <si>
    <t xml:space="preserve">            2.1 แผนงานการศึกษา </t>
  </si>
  <si>
    <t>สนับสนุนค่าใช้จ่ายการบริหารสถานศึกษา</t>
  </si>
  <si>
    <t xml:space="preserve">เพื่อจ่ายเป็นค่าจัดซื้ออาหารเสริม(นม) </t>
  </si>
  <si>
    <t>ศพด.ของ อบต.โนนค้อและโรงเรียนสังกัด สพฐ.ในเขตตำบล</t>
  </si>
  <si>
    <t>หมู่ที่ 1-11  ตำบลโนนค้อ</t>
  </si>
  <si>
    <t>ห้องประชุม อบต.โนนค้อ</t>
  </si>
  <si>
    <t>เพื่อจ่ายเป็นค่าใช้จ่ายในการดำเนินโครงการป้องกันและแก้ไขปัญหาโรคไข้เลือดออก  เช่นค่าป้ายโครงการ  ค่าทรายอะเบท  ค่าน้ำยาพ่นหมอกควันกำจัดลูกน้ำและยุงลาย  ค่าน้ำมันเชื้อเพลิงและน้ำมันผสมน้ำยาพ่นหมอกควัน   เป็นต้น</t>
  </si>
  <si>
    <t xml:space="preserve">            2.2 แผนงานสาธารณสุข</t>
  </si>
  <si>
    <t xml:space="preserve">            2.3 แผนงานสังคมสงเคราะห์</t>
  </si>
  <si>
    <t xml:space="preserve">            2.4 แผนงานเคหะและชุมชน</t>
  </si>
  <si>
    <t xml:space="preserve">            2.5 แผนงานสร้างความเข้มแข็งของชุมชน</t>
  </si>
  <si>
    <t>ห้องประชุมองค์การบริหารส่วนตำบลโนนค้อ</t>
  </si>
  <si>
    <t>กองสวัสดิการ</t>
  </si>
  <si>
    <t>โครงการฝึกอบรมส่งเสริมอาชีพแก่ผู้สูงอายุและบุคคลทั่วไปในเขตตำบลโนนค้อ</t>
  </si>
  <si>
    <t>หมู่ที่ 1-11 ตำบลโนนค้อ</t>
  </si>
  <si>
    <t>กองการศึกษาฯ</t>
  </si>
  <si>
    <t xml:space="preserve">            2.6 แผนงาน การศาสนาวัฒนธรรมและนันทนาการ</t>
  </si>
  <si>
    <t>เบี้ยยังชีพผู้สูงอายุ</t>
  </si>
  <si>
    <t>เพื่อจ่ายเป็นเบี้ยยังชีพให้แก่ผู้อายุ  </t>
  </si>
  <si>
    <t>อบต.โนนค้อ</t>
  </si>
  <si>
    <t>เบี้ยยังชีพคนพิการ</t>
  </si>
  <si>
    <t>เพื่อจ่ายเป็นเบี้ยยังชีพให้แก่คนพิการ </t>
  </si>
  <si>
    <t>กองสวัสดิการฯ</t>
  </si>
  <si>
    <t>เบี้ยยังชีพผู้ป่วยเอดส์</t>
  </si>
  <si>
    <t>เพื่อจ่ายเป็นเบี้ยยังชีพให้แก่ผู้ป่วยเอดส์ </t>
  </si>
  <si>
    <t xml:space="preserve">            2.7 แผนงาน งบกลาง</t>
  </si>
  <si>
    <t xml:space="preserve"> 3. ยุทธศาสตร์ด้านเศรษฐกิจ</t>
  </si>
  <si>
    <t xml:space="preserve">            2.6 แผนงาน การเกษตร</t>
  </si>
  <si>
    <t xml:space="preserve"> 4. ยุทธศาสตร์ด้านการบริหารจัดการบ้านเมืองที่ดี</t>
  </si>
  <si>
    <t xml:space="preserve">            4.1 แผนงาน บริหารงานทั่วไป</t>
  </si>
  <si>
    <t>โครงการจัดเก็บภาษีเคลื่อนที่</t>
  </si>
  <si>
    <t>เพื่อจ่ายเป็นค่าใช้จ่ายในโครงการจัดเก็บภาษีเคลื่อนที่ เช่น ค่าป้ายโครงการ ค่าอาหาร ค่าอาหารว่างและเครื่องดื่ม </t>
  </si>
  <si>
    <t>กองคลัง</t>
  </si>
  <si>
    <t>ค่าจ้างเหมาบริการแม่บ้าน  </t>
  </si>
  <si>
    <t>เพื่อจ่ายเป็นค่าจ้างเหมาบริการโครงการระบบการแพทย์ฉุกเฉิน(1669) ในระดับท้องถิ่น ของ อบต.โนนค้อ  </t>
  </si>
  <si>
    <t>เขตตำบลโนนค้อ</t>
  </si>
  <si>
    <t>ค่าจ้างเหมาบริการโครงการระบบการแพทย์ฉุกเฉิน(1669) ในระดับท้องถิ่น </t>
  </si>
  <si>
    <t>โครงการจัดการเลือกตั้ง</t>
  </si>
  <si>
    <t>เพื่อจ่ายเป็นค่าใช้จ่ายในการจัดทำโครงการจัดการเลือกตั้ง  เช่นค่าใช้จ่ายเกี่ยวกับการจัดสถานที่  ค่าวัสดุ  </t>
  </si>
  <si>
    <t>โครงการฝึกอบรมเพื่อเพิ่มพูนประสิทธิภาพและศึกษาดูงานสำหรับคณะผู้บริหาร สมาชิกสภา พนักงานส่วนตำบล  พนักงานจ้าง ผู้นำชุมชน กลุ่มอาชีพและบุคคลทั่วไป</t>
  </si>
  <si>
    <t>เพื่อจ่ายเป็นค่าใช้จ่ายในการจัดทำโครงการฝึกอบรมเพื่อเพิ่มพูนประสิทธิภาพและศึกษาดูงานสำหรับคณะผู้บริหาร สมาชิกสภา พนักงานและพนักงานจ้าง  ผู้นำชุมชน กลุ่มอาชีพ และบุคคลทั่วไป </t>
  </si>
  <si>
    <t>โครงการอบรมให้ความรู้เรื่อง พรบ.ข้อมูลข่าวสารแก่ผู้บริหาร,ส.อบต.,พนักงาน,ผู้นำชุมชนและบุคคลทั่วไป</t>
  </si>
  <si>
    <t>เพื่อจ่ายเป็นค่าใช้จ่ายใน โครงการอบรมให้ความรู้เรื่อง พรบ.ข้อมูลข่าวสารแก่ผู้บริหาร,ส.อบต.,พนักงาน,ผู้นำชุมชนและบุคคลทั่วไป</t>
  </si>
  <si>
    <t>เพื่อจ่ายเป็นเงินค่าจ้างให้แก่องค์กรหรือสถาบันที่เป็นกลางเพื่อเป็นผู้ดำเนินการสำรวจความพึงพอใจของผู้รับบริการขององค์การบริหารส่วนตำบลโนนค้อ      </t>
  </si>
  <si>
    <t>ค่าจ้างที่ปรึกษาเพื่อศึกษา วิจัย  ประเมินผลในการสำรวจความพึงพอใจของประชาชน    </t>
  </si>
  <si>
    <t>โครงการบริการจุดตรวจบริการประชาชนประจำปี</t>
  </si>
  <si>
    <t>เพื่อใช้จ่ายในการจัดทำโครงการบริการจุดตรวจบริการประชาชนประจำปี เช่น  เทศกาลปีใหม่  หรือเทศกาลสงกรานต์  เป็นต้น  </t>
  </si>
  <si>
    <t>ตำบลโนนค้อ</t>
  </si>
  <si>
    <t>โครงการฝึกอบรมทบทวนระเบียบอาสาสมัครป้องกันภัยฝ่ายพลเรือน</t>
  </si>
  <si>
    <t>เพื่อจ่ายเป็นค่าใช้จ่ายในการจัดทำโครงการฝึกอบรมทบทวนอาสาสมัครป้องกันภัยฝ่ายพลเรือน  </t>
  </si>
  <si>
    <t>แบบ ผด.01</t>
  </si>
  <si>
    <t>บัญชีสรุปจำนวนโครงการและงบประมาณ</t>
  </si>
  <si>
    <t>ยุทธศาสตร์/แผนงาน</t>
  </si>
  <si>
    <t>จำนวนโครงการที่ดำเนินงาน</t>
  </si>
  <si>
    <t>คิดเป็นร้อยละของโครงการทั้งหมด</t>
  </si>
  <si>
    <t>จำนวนงบประมาณ</t>
  </si>
  <si>
    <t>คิดเป็นร้อยละของงบประมาณทั้งหมด</t>
  </si>
  <si>
    <t>กองสวัสดิการฯ,สำนักงานปลัด อบต.</t>
  </si>
  <si>
    <t>สำนักงานปลัดอบต.,กองคลัง</t>
  </si>
  <si>
    <t xml:space="preserve">            4.2 แผนงาน รักษาความสงบภายใน</t>
  </si>
  <si>
    <t xml:space="preserve">    1.2 แผนงาน การพาณิชย์     </t>
  </si>
  <si>
    <t>โครงการขยายเขตประปาหมู่บ้าน ม.1</t>
  </si>
  <si>
    <t>เพื่อจ่ายเป็นค่าใช้จ่ายโครงการขยายเขตประปาหมู่บ้าน ม.1 ระยะทาง 878 เมตร  รายละเอียดตามแบบแปลน อบต.      โนนค้อ กำหนด</t>
  </si>
  <si>
    <t>ม.1 บ้านโนนค้อ</t>
  </si>
  <si>
    <t>ศูนย์พัฒนาเด็กเล็กขององค์การบริหารส่วนตำบลโนนค้อ 6 แห่ง</t>
  </si>
  <si>
    <t>1. (ค่าอาหารกลางวัน) ศูนย์พัฒนาเด็กเล็กขององค์การบริหารส่วนตำบลโนนค้อ 6 แห่ง                            2. (ค่าจัดการเรียนการสอน) ศพด.ของ อบต.โนนค้อ จำนวน 6 แห่ง                3. (ค่าหนังสือเรียน ค่าอุปกรณ์การเรียน ค่าเครื่องแบบนักเรียน ค่ากิจกรรมพัฒนาผู้เรียน) ศพด. ของ อบต.โนนค้อ จำนวน 6 แห่ง</t>
  </si>
  <si>
    <t>1. (ค่าอาหารกลางวัน) โรงเรียนในเขตตำบลโนนค้อ สังกัดสำนักงานเขตพื้นที่การศึกษา(สพฐ.)</t>
  </si>
  <si>
    <t>โรงเรียนในเขตตำบลโนนค้อ สังกัดสำนักงานเขตพื้นที่การศึกษา(สพฐ.)</t>
  </si>
  <si>
    <t xml:space="preserve">ค่าจ้างเหมาบริการสำรวจข้อมูลสุนัข/แมว </t>
  </si>
  <si>
    <t>เพื่อจ่ายเป็นค่าจ้างเหมาบริการสำรวจข้อมูลสุนัข/แมว ทั้งที่มีเจ้าของและไม่มีเจ้าของ โดยให้ทำการสำรวจปีละ 2 ครั้ง (ครั้งแรกภายในเดือนธันวาคม และครั้งที่ 2 ภายในเดือนมิถุนายน) ตัวละ 6 บาท ต่อไป</t>
  </si>
  <si>
    <t>โครงการป้องกันและแก้ไขปัญหาโรคไข้เลือดออก</t>
  </si>
  <si>
    <t>โครงการสัตว์ปลอดโรค คนปลอดภัย จากโรคพิษสุนัขบ้า ตามพระปณิธานศาสตราจารย์ ดร.สมเด็จพระเจ้าลูกเธอ เจ้าฟ้าจุฬาภรณวลัยลักษณ์ อัครราชกุมารี</t>
  </si>
  <si>
    <t>เพื่อจ่ายเป็นค่าใช้จ่ายในการดำเนินโครงการสัตว์ปลอดโรค คนปลอดภัย จากโรคพิษสุนัขบ้า ตามพระปณิธานศาสตราจารย์ ดร.สมเด็จพระเจ้าลูกเธอ เจ้าฟ้าจุฬาภรณวลัยลักษณ์ อัครราชกุมารีเวชภัณฑ์  เคมีภัณฑ์   ยาคุมกำเนิด  เป็นต้น</t>
  </si>
  <si>
    <t>พ.ศ.2562</t>
  </si>
  <si>
    <t>แผนดำเนินงาน ประจำปีงบประมาณ พ.ศ.2562</t>
  </si>
  <si>
    <t>โครงการขยายเขตไฟฟ้าแรงสูง-แรงต่ำ สายโนนสว่าง-วัดป่าไร่</t>
  </si>
  <si>
    <t xml:space="preserve">เงินอุดหนุน  การไฟฟ้าส่วนภูมิภาคอำเภอบุณฑริก 
เพื่อจ่ายเป็นค่าใช้จ่ายโครงการขยายเขตไฟฟ้าแรงสูง-แรงต่ำ สายโนนสว่าง-วัดป่าไร่
</t>
  </si>
  <si>
    <t>สายโนนสว่าง-วัดป่าไร่</t>
  </si>
  <si>
    <t>โครงการขยายเขตไฟฟ้าแรงสูง-แรงต่ำ สายบ้านโนนค้อ-ห้วยปอ</t>
  </si>
  <si>
    <t xml:space="preserve">เงินอุดหนุน การไฟฟ้าส่วนภูมิภาคอำเภอบุณฑริก 
เพื่อจ่ายเป็นค่าใช้จ่ายโครงการขยายเขตไฟฟ้าแรงสูง-แรงต่ำ สายบ้านโนนค้อ-ห้วยปอ
</t>
  </si>
  <si>
    <t>สายบ้านโนนค้อ-ห้วยปอ</t>
  </si>
  <si>
    <t>โครงการงานวันผู้สูงอายุ</t>
  </si>
  <si>
    <t>โครงการแข่งขันกีฬาต้านยาเสพติดตำบลโนนค้อ</t>
  </si>
  <si>
    <t xml:space="preserve">เพื่อจ่ายเป็นค่าใช้จ่ายโครงการแข่งขันกีฬาต้านยาเสพติดตำบลโนนค้อ </t>
  </si>
  <si>
    <t>โครงการสืบสานวันสำคัญทางพุทธศาสนาและประเพณี</t>
  </si>
  <si>
    <t>ค่าใช้จ่ายโครงการปรับปรุงแผนที่ภาษีและทะเบียนทรัพย์สิน</t>
  </si>
  <si>
    <t>เพื่อจ่ายเป็นค่าใช้จ่ายในโครงการปรับปรุงแผนที่ภาษีและทะเบียนทรัพย์สิน </t>
  </si>
  <si>
    <t>เพื่อจ่ายเป็นเงินอุดหนุนศูนย์ปฏิบัติการร่วมในการช่วยเหลือประชาชนขององค์กรปกครองส่วนท้องถิ่น อำเภอบุณฑริก จังหวัดอุบลราชธานี </t>
  </si>
  <si>
    <t>ศูนย์ปฏิบัติการร่วมในการช่วยเหลือประชาชนขององค์กรปกครองส่วนท้องถิ่น อำเภอบุณฑริก จังหวัดอุบลราชธานี </t>
  </si>
  <si>
    <t>แบบ ผด.02/1</t>
  </si>
  <si>
    <t>สำนักงานปลัด</t>
  </si>
  <si>
    <t>สำนักงาน อบต.โนนค้อ</t>
  </si>
  <si>
    <t>จัดซื้อตู้เหล็ก 2 บาน (มอก.)</t>
  </si>
  <si>
    <t>จัดซื้อเลื่อยยนต์</t>
  </si>
  <si>
    <t xml:space="preserve">เพื่อจ่ายเป็นค่าจัดซื้อเลื่อยยนต์ ขนาดไม่น้อยกว่า 1.0 แรงม้า ขนาดบาร์และโซ่ 11 นิ้ว จำนวน  1 เครื่อง   </t>
  </si>
  <si>
    <t>จัดซื้อถังดับเพลิงเคมี ขนาด 15 ปอนด์</t>
  </si>
  <si>
    <t>เพื่อจ่ายเป็นค่าจัดซื้อถังดับเพลิงเคมี ขนาด 15 ปอนด์ จำนวน 2 ถัง</t>
  </si>
  <si>
    <t>จัดซื้อคอมพิวเตอร์ สำหรับงานสำนักงาน</t>
  </si>
  <si>
    <t>เพื่อจ่ายเป็นค่าจัดซื้อเครื่องคอมพิวเตอร์  สำหรับงานสำนักงาน (จอขนาดไม่น้อยกว่า 19 นิ้ว) จำนวน  1  เครื่อง ๆ ละ 16,000 บาท</t>
  </si>
  <si>
    <t>จัดซื้อเครื่องพิมพ์แบบฉีดหมึกพร้อมติดตั้งถังหมึกพิมพ์ (Ink Tank Printer)</t>
  </si>
  <si>
    <t xml:space="preserve">เพื่อจ่ายเป็นค่าจัดซื้อเครื่องพิมพ์แบบฉีดหมึกพร้อมติดตั้งถังหมึกพิมพ์ (Ink Tank Printer) จำนวน 1 เครื่อง </t>
  </si>
  <si>
    <t>จัดซื้อเครื่องสำรองไฟฟ้า ขนาด 800 VA</t>
  </si>
  <si>
    <t>เพื่อจ่ายเป็นค่าจัดซื้อเครื่องสำรองไฟฟ้า ขนาด 800 VA จำนวน 1 เครื่อง</t>
  </si>
  <si>
    <t xml:space="preserve">เพื่อจ่ายเป็นค่าจัดซื้อตู้เหล็ก 2 บาน (มอก.) ให้แก่ศูนย์พัฒนาเด็กเล็ก จำนวน 6 ศูนย์ จำนวน 6 ตู้ โดยมีคุณลักษณะ ดังนี้
1)  มีมือจับชนิดบิด            
2)  มีแผ่นชั้นปรับระดับ 3 ชิ้น            
3)  คุณสมบัติตามมาตรฐานผลิตภัณฑ์อุตสาหกรรม (มอก.)
</t>
  </si>
  <si>
    <t xml:space="preserve">เพื่อจ่ายเป็นค่าจัดซื้อเครื่องพิมพ์แบบฉีดหมึกพร้อมติดตั้งถังหมึกพิมพ์ (Ink Tank Printer) จำนวน 6 เครื่อง </t>
  </si>
  <si>
    <t>จัดซื้อถังน้ำ</t>
  </si>
  <si>
    <t xml:space="preserve">เพื่อจ่ายเป็นค่าจัดซื้อถังน้ำ เป็นถังน้ำแบบไฟเบอร์กลาส ขนาดความจุ 2,500 ลิตร  จำนวน  2 ถัง </t>
  </si>
  <si>
    <t>ประปาหมู่บ้าน ม.1-11</t>
  </si>
  <si>
    <t>จัดซื้อปั้มซับเมอร์ซิเบิ้ล</t>
  </si>
  <si>
    <t>เพื่อจ่ายเป็นค่าจัดซื้อปั้มซับเมอร์ซิเบิ้ล  จำนวน  2 ชุด  โดยมีคุณลักษณะ ดังนี้ ขนาด 1.5 แรงม้า พร้อมฝาบ่อ สายไฟ และกล่องควบคุมไฟ</t>
  </si>
  <si>
    <t xml:space="preserve">   1.2 แผนงานการพานิชย์</t>
  </si>
  <si>
    <t xml:space="preserve"> -26-</t>
  </si>
  <si>
    <t xml:space="preserve"> -57-</t>
  </si>
  <si>
    <t xml:space="preserve"> -58- </t>
  </si>
  <si>
    <t xml:space="preserve"> -63- </t>
  </si>
  <si>
    <t>แผนดำเนินงาน ประจำปีงบประมาณ พ.ศ.2564</t>
  </si>
  <si>
    <t>พ.ศ.2564</t>
  </si>
  <si>
    <t>โครงการจัดงานประเพณีบุญบั้งไฟตำบลโนนค้อ</t>
  </si>
  <si>
    <t> เพื่อจ่ายเป็นค่าใช้จ่ายโครงการจัดงานประเพณีบุญบั้งไฟตำบลโนนค้อ  โดยจ่ายเป็นค่าใช้จ่ายเกี่ยวกับการใช้และการตกแต่งสถานที่  ค่าใช้จ่ายในการติดต่อสื่อสาร  ค่าเช่าอุปกรณ์ต่างๆ  ค่าอาหารว่างและเครื่องดื่ม  ค่าอาหาร   ป้ายประชาสัมพันธ์   ค่าใช้จ่ายอื่นที่จำเป็นสำหรับการจัดทำโครงการ  ค่ารางวัลขบวนเซิ้ง ค่ารางวัลประกวดบั้งไฟขึ้นสูง ค่าสมนาคุณคณะกรรมการ </t>
  </si>
  <si>
    <t>โครงการฝึกอบรมคุณธรรมและจริยธรรมคณะผู้บริหาร ข้าราชการ พนักงาน เยาวชน ครู นักเรียน และประชาชนทั่วไป</t>
  </si>
  <si>
    <t>เพื่อจ่ายเป็นค่าใช้จ่ายในการจัดทำโครงการฝึกอบรมคุณธรรมและจริยธรรมคณะผู้บริหาร ข้าราชการ พนักงาน เยาวชน ครู นักเรียน และประชาชนทั่วไป เช่นค่าใช้จ่ายเกี่ยวกับการใช้และการตกแต่งสถานที่  ค่าใช้จ่ายในพิธีเปิดและปิดการโครงการ ค่าวัสดุและอุปกรณ์ ค่าอาหารว่างและเครื่องดื่ม ค่าสมนาคุณวิทยากร ค่าอาหาร ค่าป้ายโครงการ เป็นต้น </t>
  </si>
  <si>
    <t>โครงการค่ายเยาวชนร่วมใจต้านภัยยาเสพติด</t>
  </si>
  <si>
    <t>เพื่อจ่ายเป็นค่าใช้จ่ายใน โครงการค่ายเยาวชนร่วมใจต้านภัยยาเสพติด  เช่น ค่าอาหาร, เครื่องดื่ม,ค่าเบี้ยเลี้ยง,ค่าวิทยากร,ค่าวัสดุ</t>
  </si>
  <si>
    <t>เพื่อเป็นค่าใช้จ่ายในโครงการจัดทำโครงการงานวันผู้สูงอายุ  เช่น ค่าใช้จ่ายเกี่ยวกับการใช้และการตกแต่งสถานที่ ค่าป้ายโครงการ ค่าวัสดุและอุปกรณ์ ค่าอาหารว่างและเครื่องดื่ม ค่าอาหาร เป็นต้น</t>
  </si>
  <si>
    <t>เพื่อจ่ายเป็นค่าใช้จ่ายในโครงการอบรมให้ความรู้เพื่อรองรับการจัดเก็บภาษีที่ดินและสิ่งก่อสร้าง เช่น ค่าป้าย</t>
  </si>
  <si>
    <t>จัดซื้อเก้าอี้สำนักงาน</t>
  </si>
  <si>
    <t>พนักพิงสูง  ปรับระดับสูงได้ สีที่ผลิต : หนังสีดำขนาด : 680x715x1160-1260 (W*H*D.) mm..จำนวน 2 ตัว ตัวละ 9,270 บาท สืบราคาจากท้องตลาด</t>
  </si>
  <si>
    <t>ค่าจ้างเหมาพนักงานประจำรถบรรทุกน้ำ</t>
  </si>
  <si>
    <t>เพื่อจ่ายเป็นค่าจ้างเหมาพนักงานประจำรถบรรทุกน้ำ เพื่อจ่ายน้ำช่วยเหลือประชาชนในเขตตำบลโนนค้อ</t>
  </si>
  <si>
    <t> เพื่อจ่ายเป็นค่าจ้างเหมาบริการแม่บ้าน จำนวน 1 คน  เดือนละ 9,000 บาท  จำนวน 12 เดือน</t>
  </si>
  <si>
    <t>โครงการ องค์การบริหารส่วนตำบลโนนค้อพบประชาชน ประจำปี</t>
  </si>
  <si>
    <t>เงินอุดหนุนองค์กรปกครองส่วนท้องถิ่น อำเภอบุณฑริก จังหวัดอุบลราชธานี</t>
  </si>
  <si>
    <t>จัดซื้อเสียงตามสาย</t>
  </si>
  <si>
    <t>เพื่อจ่ายเป็นค่าจัดซื้อจัดซื้อเสียงตามสาย</t>
  </si>
  <si>
    <t>จัดซื้อชุดเครื่องเสียงระบบเสียงตามสาย/ประกาศ BLUETOOTH USB MP3</t>
  </si>
  <si>
    <t>เพื่อจ่ายเป็นค่าจัดซื้อจัดซื้อ1. เครื่องขยายเสียงกลางแจ้ง 550W Bluetooth/ MP3/ FM Redio/ USB/ Micro SD   1  เครื่อง 
2. ลำโพงเสียงตามสายฮอร์น15นิ้ว 200W มีใลน์โวลต์ มีใลน์ 70V100V16OHM อะลูมิเนียม. กันน้ำ SPEAKER ระบบประกาศ 4 ตัว 
3. ไมค์ประชุม ไมค์ประกาศมีเสียงดนตรี 1 ตัว
 4. สายดรอปวายด์ สำหรับเดินเสียงตามสาย ขนาด 2*0.9 mm. ยาว 200 เมตร Drop Wire Cable 4 ม้วน</t>
  </si>
  <si>
    <t>จัดซื้อปั้มซัมเมอร์สซิเบิ้ล</t>
  </si>
  <si>
    <t>เพื่อจ่ายเป็นค่าจัดซื้อปั้มน้ำซัมเมอร์สซิเบิ้ล  จำนวน   3  ชุด  โดยมี
คุณลักษณะ ดังนี้  ขนาด  1.5  แรงม้า  พร้อมฝาบ่อ  สาบไฟ  และกล่องควบคุมไฟ</t>
  </si>
  <si>
    <t>คุณลักษณะพื้นฐาน - ใช้เทคโนโลยีแบบพ่นหมึก (Inkjet) - มีความละเอียดในการพิมพ์ไม่น้อยกว่า 1,200x1,200 dpi - จำนวน  1  เครื่อง</t>
  </si>
  <si>
    <t>จัดซื้อไมSHURE? Microphone ไมค์ รุ่น SV100   พร้อมขาไมค์ตั้งโต๊ะ</t>
  </si>
  <si>
    <t>เพื่อจ่ายเป็นค่าจัดซื้อ
 1.ไมค์ รุ่น SV100  จำนวน  15  ชุด/ล่ะ  1,500  บาท  
 2.ขาไมค์ตั้งโต๊ะ   จำนวน   15  ชุด/ล่ะ   300   บาท  
 3.,สายสัญญาณ 1C x 0.5 ขนาด 6 มม. ความยาว 100 เมตร  จำนวน  5  ม้วน/ล่ะ   2,000  บาท
4.  XLR 3Pin ไมโครโฟนแจ็คเสียบสายไมโครโฟน   จำนวน  15   คู่/ล่ะ    60   บาท
 โดยมีคุณลักษณะพื้นฐาน  ตามประกาศเกณฑ์ราคากลางและราคาตามท้องตลาดจำนวน   13  ชุด</t>
  </si>
  <si>
    <t>จัดซื้อเครื่องพ่นหมอกควัน และละอองฝอย กำจัดยุง และแมลง</t>
  </si>
  <si>
    <t>1) ปริมาณการฉีดพ่นน้ำยาไม่น้อยกว่า 40 ลิตรต่อชั่วโมง
2) ถังบรรจุน้ำยาไม่น้อยกว่า 6 ลิตร
3) กำลังเครื่องยนต์ไม่น้อยกว่า 25 แรงม้า </t>
  </si>
  <si>
    <t>เพื่อจ่ายเป็นค่าใช้จ่ายในการจัดทำโครงการสืบสานวันสำคัญทางพุทธศาสนาและประเพณี เช่นค่าใช้จ่ายเกี่ยวกับการใช้และการตกแต่งสถานที่   เป็นต้น </t>
  </si>
  <si>
    <t>สำนักปลัด</t>
  </si>
  <si>
    <t>เพื่อจ่ายเป็นค่าใช้จ่ายในการจัดทำโครงการจัดการเช่นค่าใช้จ่ายเกี่ยวกับการจัดสถานที่  ค่าวัสดุ  เครื่องเขียน  และอุปกรณ์ ค่าถ่ายเอกสาร ค่าพิมพ์เอกสารและสิ่งพิมพ์ ค่าหนังสือ ค่าใช้จ่ายในการติดต่อสื่อสาร ค่าเช่าอุปกรณ์ต่างๆ </t>
  </si>
  <si>
    <t>สำนักงาน อบต.โนนค้อ ม.11</t>
  </si>
  <si>
    <t>ครุภัณฑ์คอมพิวเตอร์(1 เครื่อง )</t>
  </si>
  <si>
    <t>แผนดำเนินงาน ประจำปีงบประมาณ พ.ศ.2565</t>
  </si>
  <si>
    <t>พ.ศ.2565</t>
  </si>
  <si>
    <t>โครงการประชาสัมพันธ์การชำระภาษี</t>
  </si>
  <si>
    <t>โครงการก่อสร้างรั้ว ศพด.บ้านโนนค้อ  </t>
  </si>
  <si>
    <t>โครงการก่อสร้างรั้ว ศพด.บ้านโนนค้อ (ตามแบบแปลน อบต.โนนค้อ)</t>
  </si>
  <si>
    <t>โครงการก่อสร้างรั้ว ศพด.บ้านโนนสว่าง </t>
  </si>
  <si>
    <t>โครงการก่อสร้างรั้ว ศพด.บ้านโนนสว่าง (ตามแบบแปลน อบต.โนนค้อ)</t>
  </si>
  <si>
    <t>โครงการก่อสร้างรั้ว ศพด.บ้านโนนหมากเดือย</t>
  </si>
  <si>
    <t>โครงการก่อสร้างรั้ว ศพด.บ้านโนนหมากเดือย หมู่ 2 (ตามแบบแปลน อบต.โนนค้อ)</t>
  </si>
  <si>
    <t>โครงการอบรมส่งเสริมการจัดการขยะในชุมชน</t>
  </si>
  <si>
    <t>เพื่อจ่ายเป็นค่าใช้จ่ายในการดำเนินโครงการอบรมส่งเสริมการจัดการขยะในชุมชน</t>
  </si>
  <si>
    <t>เพื่อเป็นค่าใช้จ่ายในโครงการ  เช่น ค่าอาหาร ค่าอาหารหว่าง และเครื่องดื่ม ค่าป้ายโครงการ</t>
  </si>
  <si>
    <t>โครงการรณค์ต่อต้านยาเสพติด</t>
  </si>
  <si>
    <t>เพื่อเป็นค่าใช้จ่ายโครงการรณค์ต่อต้านยาเสพติด</t>
  </si>
  <si>
    <t>โครงการท้องถิ่น ร่วมใจภักด์รักษ์สีเขียว</t>
  </si>
  <si>
    <t>เพื่อจ่ายเป็นค่าใช้จ่ายในการดำเนินโครงการร่วมใจภักด์รักษ์สีเขียว</t>
  </si>
  <si>
    <t>โครงการรักน้ำ รักป่า รักษาแผ่นดิน</t>
  </si>
  <si>
    <t>เพื่อจ่ายเป็นค่าใช้จ่ายในการดำเนินโครงการรักน้ำ รักป่า รักษาแผ่นดิน</t>
  </si>
  <si>
    <t>โครงการสืบสานประเพณี วัฒธรรม ภูมิปัญญาท้องถิ่น</t>
  </si>
  <si>
    <t>โครงการจัดกิจกรรมวันเด็กแห่งชาติ</t>
  </si>
  <si>
    <t> เพื่อจ่ายเป็นค่าใช้จ่ายโครงการจัดงานวันเด็กแห่งชาติ  โดยจ่ายเป็นค่าใช้จ่ายเกี่ยวกับการใช้และการตกแต่งสถานที่  ค่าใช้จ่ายในการติดต่อสื่อสาร  ค่าเช่าอุปกรณ์ต่างๆ  ค่าอาหารว่างและเครื่องดื่ม  ค่าอาหาร   ป้ายประชาสัมพันธ์   ค่าใช้จ่ายอื่นที่</t>
  </si>
  <si>
    <t xml:space="preserve"> อบต.โนนค้อ</t>
  </si>
  <si>
    <t>ก่อสร้างถนนคอนกรีตเสริมเหล็ก บ้านโนนสวน  หมู่ที่ 8</t>
  </si>
  <si>
    <t>โครงการก่อสร้างถนนคอนกรีตเสริมเหล็ก หมู่ที่ 7</t>
  </si>
  <si>
    <t>ก่อสร้างถนนคอนกรีตเสริมเหล็ก หมู่ที่ 10</t>
  </si>
  <si>
    <t>โครงการก่อสร้างถนนคอนกรีตเสริมเหล็ก หมู่ที่ 11</t>
  </si>
  <si>
    <t>โครงการก่อสร้างถนนคอนกรีตเสริมเหล็ก หมู่ที่ 4</t>
  </si>
  <si>
    <t>โครงการก่อสร้างถนนคอนกรีตเสริมเหล็ก หมู่ที่ 6</t>
  </si>
  <si>
    <t>โครงการก่อสร้างถนนคอนกรีตเสริมเหล็ก หมู่ที่ 5</t>
  </si>
  <si>
    <t>โครงการก่อสร้างถนนคอนกรีตเสริมเหล็ก หมู่ที่ 9</t>
  </si>
  <si>
    <t xml:space="preserve">โครงการก่อสร้างถนนคอนกรีตเสริมเหล็ก หมู่ที่ 6 </t>
  </si>
  <si>
    <t xml:space="preserve">โครงการก่อสร้างถนนคอนกรีตเสริมเหล็ก หมูที่ 6  </t>
  </si>
  <si>
    <t>โครงการก่อสร้างท่อลอดเหลี่ยม ห้วยปอ บ้านหนองยู หมู่ที่ 6</t>
  </si>
  <si>
    <t>โครงการก่อสร้างท่อลอดเหลี่ยม หมู่ที่ 2</t>
  </si>
  <si>
    <t>โครงการก่อสร้างระบายน้ำคอนกรีตเสริมเหล็ก (แบบตัวยู) บ้านโนนสว่าง หมู่ที่ 9</t>
  </si>
  <si>
    <t xml:space="preserve">โครงการก่อสร้างระบายน้ำคอนกรีตเสริมเหล็ก(แบบตัวยู) </t>
  </si>
  <si>
    <t>โครงการก่อสร้างไหล่ทางคอนกรีตเสริมเหล็ก หมู่ที่ 3</t>
  </si>
  <si>
    <t>โครงการปรับปรุงถนนลูกรัง (ลงหินคลุก)หมู่ที่ 11</t>
  </si>
  <si>
    <t>คุณลักษณะพื้นฐาน - มีหน่วยประมวลผลกล่าง (CPU) ไม่น้อยกว่า 2 แกมหลัก (2 core) จำนวน  1  เครื่อง</t>
  </si>
  <si>
    <t>จัดซื้อเครื่องพิมพ์  Multifunction</t>
  </si>
  <si>
    <t>เพื่อจ่ายเป็นค่าจัดซื้อเครื่องพิมพ์แบบฉีดหมึกพร้อมติดตั้งถังหมึกพิม จำนวน 2 เครื้อง</t>
  </si>
  <si>
    <t>ค่าจ้างที่ปรึกษาเพื่อสึกษาวิจัย ประเมินผลในการสำรวจความพึงพอใจของประชาชน</t>
  </si>
  <si>
    <t>เพื่อจ่ายเป็นค่าจ้างให้แก่องค์กรหรือสถาบันที่เป็นกลางเพื่อเป็นผู้ดำเนินการสำรวจความพึงพอใจของผู้รับบริการขององค์การบริหารส่วนตำบลโนนค้อ</t>
  </si>
  <si>
    <t>ศพด. อบต.โนนค้อ</t>
  </si>
  <si>
    <t>บัญชีรายงานผลการดำเนินงาน ประจำปีงบประมาณ พ.ศ.2565</t>
  </si>
  <si>
    <t>งบประมาณที่เบิกจ่าย(บาท)</t>
  </si>
  <si>
    <t>งบประมาณคงเหลือ</t>
  </si>
  <si>
    <t>หน่วยงานดำเนินการ</t>
  </si>
  <si>
    <t>สถานะการดำเนินงาน</t>
  </si>
  <si>
    <t>ไม่ได้ดำเนินงาน</t>
  </si>
  <si>
    <t>อยู่ระหว่างดำเนินงาน</t>
  </si>
  <si>
    <t>ดำเนินงานแล้วเสร็จ</t>
  </si>
  <si>
    <t>ผลสัมฤทธิ์</t>
  </si>
  <si>
    <t>งบประมาณที่ตั้งไว้ (บาท)</t>
  </si>
  <si>
    <t>√</t>
  </si>
  <si>
    <t>ประชาชนสามารถสัญจรไป-มา ได้สะดวกขึ้น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</si>
</sst>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6"/>
      <color rgb="FF7030A0"/>
      <name val="TH SarabunPSK"/>
      <family val="2"/>
    </font>
    <font>
      <b/>
      <sz val="16"/>
      <color rgb="FF000000"/>
      <name val="TH SarabunPSK"/>
      <family val="2"/>
    </font>
    <font>
      <sz val="13"/>
      <color rgb="FF00000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name val="Tahoma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2" fillId="0" borderId="0" applyFont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4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87" fontId="3" fillId="0" borderId="1" xfId="1" applyNumberFormat="1" applyFont="1" applyBorder="1"/>
    <xf numFmtId="0" fontId="2" fillId="0" borderId="1" xfId="0" applyFont="1" applyBorder="1" applyAlignment="1">
      <alignment horizontal="right"/>
    </xf>
    <xf numFmtId="187" fontId="2" fillId="0" borderId="1" xfId="1" applyNumberFormat="1" applyFont="1" applyBorder="1"/>
    <xf numFmtId="0" fontId="2" fillId="0" borderId="1" xfId="0" applyFont="1" applyBorder="1" applyAlignment="1">
      <alignment wrapText="1"/>
    </xf>
    <xf numFmtId="187" fontId="2" fillId="0" borderId="1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187" fontId="3" fillId="0" borderId="1" xfId="1" applyNumberFormat="1" applyFont="1" applyBorder="1" applyAlignment="1">
      <alignment vertical="top" wrapText="1"/>
    </xf>
    <xf numFmtId="0" fontId="4" fillId="0" borderId="0" xfId="0" applyFont="1" applyAlignment="1">
      <alignment wrapText="1"/>
    </xf>
    <xf numFmtId="187" fontId="6" fillId="0" borderId="1" xfId="1" applyNumberFormat="1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7" fillId="0" borderId="1" xfId="0" applyFont="1" applyBorder="1"/>
    <xf numFmtId="187" fontId="4" fillId="0" borderId="0" xfId="1" applyNumberFormat="1" applyFont="1" applyAlignment="1">
      <alignment wrapText="1"/>
    </xf>
    <xf numFmtId="187" fontId="2" fillId="0" borderId="1" xfId="1" applyNumberFormat="1" applyFont="1" applyBorder="1" applyAlignment="1">
      <alignment horizontal="center" wrapText="1"/>
    </xf>
    <xf numFmtId="187" fontId="3" fillId="0" borderId="0" xfId="1" applyNumberFormat="1" applyFont="1" applyAlignment="1">
      <alignment wrapText="1"/>
    </xf>
    <xf numFmtId="187" fontId="3" fillId="0" borderId="0" xfId="1" applyNumberFormat="1" applyFont="1" applyAlignment="1">
      <alignment vertical="top" wrapTex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vertical="top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0" xfId="0" applyFont="1"/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top"/>
    </xf>
    <xf numFmtId="3" fontId="5" fillId="0" borderId="0" xfId="0" applyNumberFormat="1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/>
    </xf>
    <xf numFmtId="187" fontId="5" fillId="0" borderId="1" xfId="1" applyNumberFormat="1" applyFont="1" applyBorder="1" applyAlignment="1">
      <alignment horizontal="center" vertical="top" wrapText="1"/>
    </xf>
    <xf numFmtId="43" fontId="3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0" applyNumberFormat="1" applyFont="1" applyBorder="1" applyAlignment="1">
      <alignment horizontal="center" vertical="top" wrapText="1"/>
    </xf>
    <xf numFmtId="43" fontId="2" fillId="0" borderId="1" xfId="0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1" xfId="1" applyFont="1" applyBorder="1"/>
    <xf numFmtId="2" fontId="3" fillId="0" borderId="1" xfId="1" applyNumberFormat="1" applyFont="1" applyBorder="1"/>
    <xf numFmtId="43" fontId="2" fillId="0" borderId="1" xfId="1" applyFont="1" applyBorder="1"/>
    <xf numFmtId="43" fontId="3" fillId="0" borderId="1" xfId="1" applyFont="1" applyBorder="1" applyAlignment="1">
      <alignment horizontal="center" vertical="top"/>
    </xf>
    <xf numFmtId="187" fontId="3" fillId="0" borderId="1" xfId="1" applyNumberFormat="1" applyFont="1" applyBorder="1" applyAlignment="1">
      <alignment vertical="top"/>
    </xf>
    <xf numFmtId="2" fontId="3" fillId="0" borderId="1" xfId="1" applyNumberFormat="1" applyFont="1" applyBorder="1" applyAlignment="1">
      <alignment vertical="top"/>
    </xf>
    <xf numFmtId="0" fontId="3" fillId="0" borderId="1" xfId="0" applyFont="1" applyBorder="1" applyAlignment="1">
      <alignment vertical="top"/>
    </xf>
    <xf numFmtId="187" fontId="3" fillId="0" borderId="1" xfId="1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top" wrapText="1"/>
    </xf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top" wrapText="1"/>
    </xf>
    <xf numFmtId="187" fontId="6" fillId="0" borderId="0" xfId="1" applyNumberFormat="1" applyFont="1" applyBorder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2" fillId="0" borderId="4" xfId="0" applyFont="1" applyBorder="1" applyAlignment="1">
      <alignment horizontal="center" vertical="center" wrapText="1"/>
    </xf>
    <xf numFmtId="187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187" fontId="6" fillId="0" borderId="4" xfId="1" applyNumberFormat="1" applyFont="1" applyBorder="1" applyAlignment="1">
      <alignment vertical="top" wrapText="1"/>
    </xf>
    <xf numFmtId="0" fontId="6" fillId="0" borderId="4" xfId="0" applyFont="1" applyBorder="1" applyAlignment="1">
      <alignment horizontal="center" vertical="top" wrapText="1"/>
    </xf>
    <xf numFmtId="0" fontId="7" fillId="0" borderId="4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187" fontId="3" fillId="0" borderId="2" xfId="1" applyNumberFormat="1" applyFont="1" applyBorder="1" applyAlignment="1">
      <alignment horizontal="center" vertical="top" wrapText="1"/>
    </xf>
    <xf numFmtId="187" fontId="3" fillId="0" borderId="4" xfId="1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87" fontId="2" fillId="0" borderId="2" xfId="1" applyNumberFormat="1" applyFont="1" applyBorder="1" applyAlignment="1">
      <alignment horizontal="center" vertical="top" wrapText="1"/>
    </xf>
    <xf numFmtId="187" fontId="2" fillId="0" borderId="3" xfId="1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จุลภาค" xfId="1" builtinId="3"/>
    <cellStyle name="ปกติ" xfId="0" builtinId="0"/>
    <cellStyle name="ลักษณะ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8</xdr:row>
      <xdr:rowOff>381000</xdr:rowOff>
    </xdr:from>
    <xdr:to>
      <xdr:col>17</xdr:col>
      <xdr:colOff>161925</xdr:colOff>
      <xdr:row>8</xdr:row>
      <xdr:rowOff>381000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6915150" y="2762250"/>
          <a:ext cx="25431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8</xdr:row>
      <xdr:rowOff>295275</xdr:rowOff>
    </xdr:from>
    <xdr:to>
      <xdr:col>17</xdr:col>
      <xdr:colOff>142875</xdr:colOff>
      <xdr:row>8</xdr:row>
      <xdr:rowOff>295275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CxnSpPr/>
      </xdr:nvCxnSpPr>
      <xdr:spPr>
        <a:xfrm>
          <a:off x="6915150" y="2428875"/>
          <a:ext cx="2514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9</xdr:row>
      <xdr:rowOff>342900</xdr:rowOff>
    </xdr:from>
    <xdr:to>
      <xdr:col>17</xdr:col>
      <xdr:colOff>180975</xdr:colOff>
      <xdr:row>9</xdr:row>
      <xdr:rowOff>352425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CxnSpPr/>
      </xdr:nvCxnSpPr>
      <xdr:spPr>
        <a:xfrm>
          <a:off x="6848475" y="3276600"/>
          <a:ext cx="26193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8</xdr:row>
      <xdr:rowOff>295275</xdr:rowOff>
    </xdr:from>
    <xdr:to>
      <xdr:col>17</xdr:col>
      <xdr:colOff>142875</xdr:colOff>
      <xdr:row>8</xdr:row>
      <xdr:rowOff>295275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CxnSpPr/>
      </xdr:nvCxnSpPr>
      <xdr:spPr>
        <a:xfrm>
          <a:off x="6915150" y="2428875"/>
          <a:ext cx="2514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11</xdr:row>
      <xdr:rowOff>295275</xdr:rowOff>
    </xdr:from>
    <xdr:to>
      <xdr:col>17</xdr:col>
      <xdr:colOff>142875</xdr:colOff>
      <xdr:row>11</xdr:row>
      <xdr:rowOff>314325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CxnSpPr/>
      </xdr:nvCxnSpPr>
      <xdr:spPr>
        <a:xfrm flipV="1">
          <a:off x="5981700" y="5848350"/>
          <a:ext cx="34480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12</xdr:row>
      <xdr:rowOff>295275</xdr:rowOff>
    </xdr:from>
    <xdr:to>
      <xdr:col>17</xdr:col>
      <xdr:colOff>142875</xdr:colOff>
      <xdr:row>12</xdr:row>
      <xdr:rowOff>314325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CxnSpPr/>
      </xdr:nvCxnSpPr>
      <xdr:spPr>
        <a:xfrm flipV="1">
          <a:off x="5953125" y="6877050"/>
          <a:ext cx="347662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16</xdr:row>
      <xdr:rowOff>990600</xdr:rowOff>
    </xdr:from>
    <xdr:to>
      <xdr:col>17</xdr:col>
      <xdr:colOff>171450</xdr:colOff>
      <xdr:row>16</xdr:row>
      <xdr:rowOff>1000125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CxnSpPr/>
      </xdr:nvCxnSpPr>
      <xdr:spPr>
        <a:xfrm>
          <a:off x="6943725" y="13468350"/>
          <a:ext cx="2514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15</xdr:row>
      <xdr:rowOff>1095375</xdr:rowOff>
    </xdr:from>
    <xdr:to>
      <xdr:col>17</xdr:col>
      <xdr:colOff>142875</xdr:colOff>
      <xdr:row>15</xdr:row>
      <xdr:rowOff>1104900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CxnSpPr/>
      </xdr:nvCxnSpPr>
      <xdr:spPr>
        <a:xfrm>
          <a:off x="6915150" y="10258425"/>
          <a:ext cx="2514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39688</xdr:colOff>
      <xdr:row>14</xdr:row>
      <xdr:rowOff>754063</xdr:rowOff>
    </xdr:from>
    <xdr:to>
      <xdr:col>17</xdr:col>
      <xdr:colOff>171450</xdr:colOff>
      <xdr:row>14</xdr:row>
      <xdr:rowOff>762000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CxnSpPr/>
      </xdr:nvCxnSpPr>
      <xdr:spPr>
        <a:xfrm>
          <a:off x="5972969" y="9703594"/>
          <a:ext cx="3515122" cy="79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19050</xdr:colOff>
      <xdr:row>17</xdr:row>
      <xdr:rowOff>1019175</xdr:rowOff>
    </xdr:from>
    <xdr:to>
      <xdr:col>17</xdr:col>
      <xdr:colOff>85725</xdr:colOff>
      <xdr:row>17</xdr:row>
      <xdr:rowOff>1028700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CxnSpPr/>
      </xdr:nvCxnSpPr>
      <xdr:spPr>
        <a:xfrm>
          <a:off x="5953125" y="16411575"/>
          <a:ext cx="34194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18</xdr:row>
      <xdr:rowOff>523875</xdr:rowOff>
    </xdr:from>
    <xdr:to>
      <xdr:col>17</xdr:col>
      <xdr:colOff>123825</xdr:colOff>
      <xdr:row>18</xdr:row>
      <xdr:rowOff>533400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CxnSpPr/>
      </xdr:nvCxnSpPr>
      <xdr:spPr>
        <a:xfrm>
          <a:off x="5962650" y="17887950"/>
          <a:ext cx="34480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9</xdr:row>
      <xdr:rowOff>295275</xdr:rowOff>
    </xdr:from>
    <xdr:to>
      <xdr:col>17</xdr:col>
      <xdr:colOff>142875</xdr:colOff>
      <xdr:row>9</xdr:row>
      <xdr:rowOff>295275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CxnSpPr/>
      </xdr:nvCxnSpPr>
      <xdr:spPr>
        <a:xfrm>
          <a:off x="6915150" y="2428875"/>
          <a:ext cx="2514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723900</xdr:rowOff>
    </xdr:from>
    <xdr:to>
      <xdr:col>17</xdr:col>
      <xdr:colOff>76200</xdr:colOff>
      <xdr:row>13</xdr:row>
      <xdr:rowOff>733425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CxnSpPr/>
      </xdr:nvCxnSpPr>
      <xdr:spPr>
        <a:xfrm>
          <a:off x="6848475" y="9372600"/>
          <a:ext cx="2514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19</xdr:row>
      <xdr:rowOff>1533525</xdr:rowOff>
    </xdr:from>
    <xdr:to>
      <xdr:col>17</xdr:col>
      <xdr:colOff>142875</xdr:colOff>
      <xdr:row>19</xdr:row>
      <xdr:rowOff>1543050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CxnSpPr/>
      </xdr:nvCxnSpPr>
      <xdr:spPr>
        <a:xfrm>
          <a:off x="6915150" y="22679025"/>
          <a:ext cx="2514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</xdr:colOff>
      <xdr:row>10</xdr:row>
      <xdr:rowOff>504825</xdr:rowOff>
    </xdr:from>
    <xdr:to>
      <xdr:col>17</xdr:col>
      <xdr:colOff>123825</xdr:colOff>
      <xdr:row>10</xdr:row>
      <xdr:rowOff>504825</xdr:rowOff>
    </xdr:to>
    <xdr:cxnSp macro="">
      <xdr:nvCxnSpPr>
        <xdr:cNvPr id="16" name="ลูกศรเชื่อมต่อแบบตรง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CxnSpPr/>
      </xdr:nvCxnSpPr>
      <xdr:spPr>
        <a:xfrm>
          <a:off x="6896100" y="5000625"/>
          <a:ext cx="2514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9</xdr:row>
      <xdr:rowOff>295275</xdr:rowOff>
    </xdr:from>
    <xdr:to>
      <xdr:col>17</xdr:col>
      <xdr:colOff>142875</xdr:colOff>
      <xdr:row>9</xdr:row>
      <xdr:rowOff>295275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6915150" y="2428875"/>
          <a:ext cx="2514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8</xdr:row>
      <xdr:rowOff>295275</xdr:rowOff>
    </xdr:from>
    <xdr:to>
      <xdr:col>17</xdr:col>
      <xdr:colOff>142875</xdr:colOff>
      <xdr:row>8</xdr:row>
      <xdr:rowOff>295275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CxnSpPr/>
      </xdr:nvCxnSpPr>
      <xdr:spPr>
        <a:xfrm>
          <a:off x="6934200" y="2695575"/>
          <a:ext cx="2971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10</xdr:row>
      <xdr:rowOff>295275</xdr:rowOff>
    </xdr:from>
    <xdr:to>
      <xdr:col>17</xdr:col>
      <xdr:colOff>142875</xdr:colOff>
      <xdr:row>10</xdr:row>
      <xdr:rowOff>295275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CxnSpPr/>
      </xdr:nvCxnSpPr>
      <xdr:spPr>
        <a:xfrm>
          <a:off x="6934200" y="4829175"/>
          <a:ext cx="29718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9719</xdr:colOff>
      <xdr:row>11</xdr:row>
      <xdr:rowOff>295275</xdr:rowOff>
    </xdr:from>
    <xdr:to>
      <xdr:col>17</xdr:col>
      <xdr:colOff>142875</xdr:colOff>
      <xdr:row>11</xdr:row>
      <xdr:rowOff>320739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CxnSpPr/>
      </xdr:nvCxnSpPr>
      <xdr:spPr>
        <a:xfrm flipV="1">
          <a:off x="6278724" y="5524306"/>
          <a:ext cx="3768207" cy="2546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670637</xdr:colOff>
      <xdr:row>12</xdr:row>
      <xdr:rowOff>447091</xdr:rowOff>
    </xdr:from>
    <xdr:to>
      <xdr:col>17</xdr:col>
      <xdr:colOff>133350</xdr:colOff>
      <xdr:row>12</xdr:row>
      <xdr:rowOff>447675</xdr:rowOff>
    </xdr:to>
    <xdr:cxnSp macro="">
      <xdr:nvCxnSpPr>
        <xdr:cNvPr id="11" name="ลูกศรเชื่อมต่อแบบตรง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CxnSpPr/>
      </xdr:nvCxnSpPr>
      <xdr:spPr>
        <a:xfrm>
          <a:off x="6249566" y="7279821"/>
          <a:ext cx="3787840" cy="58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29158</xdr:colOff>
      <xdr:row>13</xdr:row>
      <xdr:rowOff>223546</xdr:rowOff>
    </xdr:from>
    <xdr:to>
      <xdr:col>17</xdr:col>
      <xdr:colOff>76200</xdr:colOff>
      <xdr:row>13</xdr:row>
      <xdr:rowOff>257175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CxnSpPr/>
      </xdr:nvCxnSpPr>
      <xdr:spPr>
        <a:xfrm>
          <a:off x="6298163" y="8125408"/>
          <a:ext cx="3682093" cy="3362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95250</xdr:colOff>
      <xdr:row>14</xdr:row>
      <xdr:rowOff>1666875</xdr:rowOff>
    </xdr:from>
    <xdr:to>
      <xdr:col>17</xdr:col>
      <xdr:colOff>171450</xdr:colOff>
      <xdr:row>14</xdr:row>
      <xdr:rowOff>1666875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CxnSpPr/>
      </xdr:nvCxnSpPr>
      <xdr:spPr>
        <a:xfrm>
          <a:off x="7353300" y="101250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19439</xdr:colOff>
      <xdr:row>15</xdr:row>
      <xdr:rowOff>515128</xdr:rowOff>
    </xdr:from>
    <xdr:to>
      <xdr:col>17</xdr:col>
      <xdr:colOff>123825</xdr:colOff>
      <xdr:row>15</xdr:row>
      <xdr:rowOff>533400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/>
      </xdr:nvCxnSpPr>
      <xdr:spPr>
        <a:xfrm>
          <a:off x="6288444" y="12401939"/>
          <a:ext cx="3739437" cy="1827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9719</xdr:colOff>
      <xdr:row>16</xdr:row>
      <xdr:rowOff>554005</xdr:rowOff>
    </xdr:from>
    <xdr:to>
      <xdr:col>17</xdr:col>
      <xdr:colOff>114300</xdr:colOff>
      <xdr:row>16</xdr:row>
      <xdr:rowOff>581025</xdr:rowOff>
    </xdr:to>
    <xdr:cxnSp macro="">
      <xdr:nvCxnSpPr>
        <xdr:cNvPr id="10" name="ลูกศรเชื่อมต่อแบบตรง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CxnSpPr/>
      </xdr:nvCxnSpPr>
      <xdr:spPr>
        <a:xfrm>
          <a:off x="6278724" y="13519668"/>
          <a:ext cx="3739632" cy="2702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</xdr:colOff>
      <xdr:row>17</xdr:row>
      <xdr:rowOff>1914525</xdr:rowOff>
    </xdr:from>
    <xdr:to>
      <xdr:col>17</xdr:col>
      <xdr:colOff>133350</xdr:colOff>
      <xdr:row>17</xdr:row>
      <xdr:rowOff>1914525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CxnSpPr/>
      </xdr:nvCxnSpPr>
      <xdr:spPr>
        <a:xfrm>
          <a:off x="7315200" y="159543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18</xdr:row>
      <xdr:rowOff>447675</xdr:rowOff>
    </xdr:from>
    <xdr:to>
      <xdr:col>17</xdr:col>
      <xdr:colOff>104775</xdr:colOff>
      <xdr:row>18</xdr:row>
      <xdr:rowOff>447675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CxnSpPr/>
      </xdr:nvCxnSpPr>
      <xdr:spPr>
        <a:xfrm>
          <a:off x="7286625" y="18249900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39144</xdr:colOff>
      <xdr:row>8</xdr:row>
      <xdr:rowOff>295275</xdr:rowOff>
    </xdr:from>
    <xdr:to>
      <xdr:col>17</xdr:col>
      <xdr:colOff>142875</xdr:colOff>
      <xdr:row>8</xdr:row>
      <xdr:rowOff>313151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CxnSpPr/>
      </xdr:nvCxnSpPr>
      <xdr:spPr>
        <a:xfrm flipV="1">
          <a:off x="5975959" y="2382946"/>
          <a:ext cx="3404861" cy="1787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26096</xdr:colOff>
      <xdr:row>9</xdr:row>
      <xdr:rowOff>287054</xdr:rowOff>
    </xdr:from>
    <xdr:to>
      <xdr:col>17</xdr:col>
      <xdr:colOff>142875</xdr:colOff>
      <xdr:row>9</xdr:row>
      <xdr:rowOff>295275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CxnSpPr/>
      </xdr:nvCxnSpPr>
      <xdr:spPr>
        <a:xfrm>
          <a:off x="5962911" y="3705616"/>
          <a:ext cx="3417909" cy="822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9</xdr:row>
      <xdr:rowOff>295275</xdr:rowOff>
    </xdr:from>
    <xdr:to>
      <xdr:col>17</xdr:col>
      <xdr:colOff>142875</xdr:colOff>
      <xdr:row>9</xdr:row>
      <xdr:rowOff>295275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CxnSpPr/>
      </xdr:nvCxnSpPr>
      <xdr:spPr>
        <a:xfrm>
          <a:off x="7324725" y="42957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8</xdr:row>
      <xdr:rowOff>295275</xdr:rowOff>
    </xdr:from>
    <xdr:to>
      <xdr:col>17</xdr:col>
      <xdr:colOff>142875</xdr:colOff>
      <xdr:row>8</xdr:row>
      <xdr:rowOff>295275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7324725" y="24288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10</xdr:row>
      <xdr:rowOff>295275</xdr:rowOff>
    </xdr:from>
    <xdr:to>
      <xdr:col>17</xdr:col>
      <xdr:colOff>142875</xdr:colOff>
      <xdr:row>10</xdr:row>
      <xdr:rowOff>295275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CxnSpPr/>
      </xdr:nvCxnSpPr>
      <xdr:spPr>
        <a:xfrm>
          <a:off x="7324725" y="64293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11</xdr:row>
      <xdr:rowOff>295275</xdr:rowOff>
    </xdr:from>
    <xdr:to>
      <xdr:col>17</xdr:col>
      <xdr:colOff>142875</xdr:colOff>
      <xdr:row>11</xdr:row>
      <xdr:rowOff>295275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CxnSpPr/>
      </xdr:nvCxnSpPr>
      <xdr:spPr>
        <a:xfrm>
          <a:off x="7324725" y="72294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12</xdr:row>
      <xdr:rowOff>295275</xdr:rowOff>
    </xdr:from>
    <xdr:to>
      <xdr:col>17</xdr:col>
      <xdr:colOff>142875</xdr:colOff>
      <xdr:row>12</xdr:row>
      <xdr:rowOff>295275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CxnSpPr/>
      </xdr:nvCxnSpPr>
      <xdr:spPr>
        <a:xfrm>
          <a:off x="7324725" y="90963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9</xdr:row>
      <xdr:rowOff>295275</xdr:rowOff>
    </xdr:from>
    <xdr:to>
      <xdr:col>17</xdr:col>
      <xdr:colOff>142875</xdr:colOff>
      <xdr:row>9</xdr:row>
      <xdr:rowOff>295275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7324725" y="45624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8</xdr:row>
      <xdr:rowOff>295275</xdr:rowOff>
    </xdr:from>
    <xdr:to>
      <xdr:col>17</xdr:col>
      <xdr:colOff>142875</xdr:colOff>
      <xdr:row>8</xdr:row>
      <xdr:rowOff>295275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7324725" y="24288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514350</xdr:rowOff>
    </xdr:from>
    <xdr:to>
      <xdr:col>18</xdr:col>
      <xdr:colOff>19050</xdr:colOff>
      <xdr:row>8</xdr:row>
      <xdr:rowOff>533400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CxnSpPr/>
      </xdr:nvCxnSpPr>
      <xdr:spPr>
        <a:xfrm flipV="1">
          <a:off x="5734050" y="9048750"/>
          <a:ext cx="36766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10</xdr:row>
      <xdr:rowOff>457200</xdr:rowOff>
    </xdr:from>
    <xdr:to>
      <xdr:col>18</xdr:col>
      <xdr:colOff>19050</xdr:colOff>
      <xdr:row>10</xdr:row>
      <xdr:rowOff>476250</xdr:rowOff>
    </xdr:to>
    <xdr:cxnSp macro="">
      <xdr:nvCxnSpPr>
        <xdr:cNvPr id="15" name="ลูกศรเชื่อมต่อแบบตรง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/>
      </xdr:nvCxnSpPr>
      <xdr:spPr>
        <a:xfrm flipV="1">
          <a:off x="5734050" y="10058400"/>
          <a:ext cx="36766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514350</xdr:rowOff>
    </xdr:from>
    <xdr:to>
      <xdr:col>18</xdr:col>
      <xdr:colOff>19050</xdr:colOff>
      <xdr:row>9</xdr:row>
      <xdr:rowOff>533400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CxnSpPr/>
      </xdr:nvCxnSpPr>
      <xdr:spPr>
        <a:xfrm flipV="1">
          <a:off x="5734050" y="2647950"/>
          <a:ext cx="36766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781050</xdr:colOff>
      <xdr:row>11</xdr:row>
      <xdr:rowOff>428625</xdr:rowOff>
    </xdr:from>
    <xdr:to>
      <xdr:col>18</xdr:col>
      <xdr:colOff>9525</xdr:colOff>
      <xdr:row>11</xdr:row>
      <xdr:rowOff>447675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V="1">
          <a:off x="5724525" y="8162925"/>
          <a:ext cx="36766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781050</xdr:colOff>
      <xdr:row>12</xdr:row>
      <xdr:rowOff>323850</xdr:rowOff>
    </xdr:from>
    <xdr:to>
      <xdr:col>18</xdr:col>
      <xdr:colOff>9525</xdr:colOff>
      <xdr:row>12</xdr:row>
      <xdr:rowOff>342900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CxnSpPr/>
      </xdr:nvCxnSpPr>
      <xdr:spPr>
        <a:xfrm flipV="1">
          <a:off x="5724525" y="9029700"/>
          <a:ext cx="36766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771525</xdr:colOff>
      <xdr:row>13</xdr:row>
      <xdr:rowOff>485775</xdr:rowOff>
    </xdr:from>
    <xdr:to>
      <xdr:col>18</xdr:col>
      <xdr:colOff>0</xdr:colOff>
      <xdr:row>13</xdr:row>
      <xdr:rowOff>504825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/>
      </xdr:nvCxnSpPr>
      <xdr:spPr>
        <a:xfrm flipV="1">
          <a:off x="5715000" y="9991725"/>
          <a:ext cx="3676650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9</xdr:row>
      <xdr:rowOff>295275</xdr:rowOff>
    </xdr:from>
    <xdr:to>
      <xdr:col>17</xdr:col>
      <xdr:colOff>142875</xdr:colOff>
      <xdr:row>9</xdr:row>
      <xdr:rowOff>295275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>
          <a:off x="7324725" y="48291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66675</xdr:colOff>
      <xdr:row>8</xdr:row>
      <xdr:rowOff>295275</xdr:rowOff>
    </xdr:from>
    <xdr:to>
      <xdr:col>17</xdr:col>
      <xdr:colOff>142875</xdr:colOff>
      <xdr:row>8</xdr:row>
      <xdr:rowOff>295275</xdr:rowOff>
    </xdr:to>
    <xdr:cxnSp macro="">
      <xdr:nvCxnSpPr>
        <xdr:cNvPr id="7" name="ลูกศรเชื่อมต่อแบบตร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7324725" y="2695575"/>
          <a:ext cx="27432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9</xdr:row>
      <xdr:rowOff>847725</xdr:rowOff>
    </xdr:from>
    <xdr:to>
      <xdr:col>17</xdr:col>
      <xdr:colOff>200025</xdr:colOff>
      <xdr:row>9</xdr:row>
      <xdr:rowOff>866776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CxnSpPr/>
      </xdr:nvCxnSpPr>
      <xdr:spPr>
        <a:xfrm flipV="1">
          <a:off x="6867525" y="4848225"/>
          <a:ext cx="2562225" cy="1905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10</xdr:row>
      <xdr:rowOff>1009651</xdr:rowOff>
    </xdr:from>
    <xdr:to>
      <xdr:col>17</xdr:col>
      <xdr:colOff>152400</xdr:colOff>
      <xdr:row>10</xdr:row>
      <xdr:rowOff>1009651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CxnSpPr/>
      </xdr:nvCxnSpPr>
      <xdr:spPr>
        <a:xfrm>
          <a:off x="7553325" y="5810251"/>
          <a:ext cx="24860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8</xdr:row>
      <xdr:rowOff>352425</xdr:rowOff>
    </xdr:from>
    <xdr:to>
      <xdr:col>17</xdr:col>
      <xdr:colOff>161925</xdr:colOff>
      <xdr:row>8</xdr:row>
      <xdr:rowOff>371476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CxnSpPr/>
      </xdr:nvCxnSpPr>
      <xdr:spPr>
        <a:xfrm flipV="1">
          <a:off x="7486650" y="2486025"/>
          <a:ext cx="2562225" cy="1905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28575</xdr:colOff>
      <xdr:row>11</xdr:row>
      <xdr:rowOff>409576</xdr:rowOff>
    </xdr:from>
    <xdr:to>
      <xdr:col>17</xdr:col>
      <xdr:colOff>76200</xdr:colOff>
      <xdr:row>11</xdr:row>
      <xdr:rowOff>409576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CxnSpPr/>
      </xdr:nvCxnSpPr>
      <xdr:spPr>
        <a:xfrm>
          <a:off x="7477125" y="7419976"/>
          <a:ext cx="24860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8</xdr:row>
      <xdr:rowOff>381000</xdr:rowOff>
    </xdr:from>
    <xdr:to>
      <xdr:col>17</xdr:col>
      <xdr:colOff>161925</xdr:colOff>
      <xdr:row>8</xdr:row>
      <xdr:rowOff>381000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CxnSpPr/>
      </xdr:nvCxnSpPr>
      <xdr:spPr>
        <a:xfrm>
          <a:off x="6915150" y="2514600"/>
          <a:ext cx="254317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104775</xdr:colOff>
      <xdr:row>9</xdr:row>
      <xdr:rowOff>238125</xdr:rowOff>
    </xdr:from>
    <xdr:to>
      <xdr:col>17</xdr:col>
      <xdr:colOff>190500</xdr:colOff>
      <xdr:row>9</xdr:row>
      <xdr:rowOff>238125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6800850" y="2371725"/>
          <a:ext cx="25241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8</xdr:row>
      <xdr:rowOff>428625</xdr:rowOff>
    </xdr:from>
    <xdr:to>
      <xdr:col>17</xdr:col>
      <xdr:colOff>104775</xdr:colOff>
      <xdr:row>8</xdr:row>
      <xdr:rowOff>438150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CxnSpPr/>
      </xdr:nvCxnSpPr>
      <xdr:spPr>
        <a:xfrm flipV="1">
          <a:off x="6781800" y="2562225"/>
          <a:ext cx="25336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295275</xdr:colOff>
      <xdr:row>9</xdr:row>
      <xdr:rowOff>542925</xdr:rowOff>
    </xdr:from>
    <xdr:to>
      <xdr:col>17</xdr:col>
      <xdr:colOff>173582</xdr:colOff>
      <xdr:row>9</xdr:row>
      <xdr:rowOff>701435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62750" y="3752850"/>
          <a:ext cx="2621507" cy="15851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10</xdr:row>
      <xdr:rowOff>333375</xdr:rowOff>
    </xdr:from>
    <xdr:to>
      <xdr:col>17</xdr:col>
      <xdr:colOff>192632</xdr:colOff>
      <xdr:row>10</xdr:row>
      <xdr:rowOff>491885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81800" y="5124450"/>
          <a:ext cx="2621507" cy="158510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11</xdr:row>
      <xdr:rowOff>295275</xdr:rowOff>
    </xdr:from>
    <xdr:to>
      <xdr:col>17</xdr:col>
      <xdr:colOff>240257</xdr:colOff>
      <xdr:row>11</xdr:row>
      <xdr:rowOff>453785</xdr:rowOff>
    </xdr:to>
    <xdr:pic>
      <xdr:nvPicPr>
        <xdr:cNvPr id="27" name="รูปภาพ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9425" y="6343650"/>
          <a:ext cx="2621507" cy="15851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8</xdr:row>
      <xdr:rowOff>285750</xdr:rowOff>
    </xdr:from>
    <xdr:to>
      <xdr:col>17</xdr:col>
      <xdr:colOff>142875</xdr:colOff>
      <xdr:row>8</xdr:row>
      <xdr:rowOff>295275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6924675" y="4019550"/>
          <a:ext cx="2514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33</xdr:row>
      <xdr:rowOff>533400</xdr:rowOff>
    </xdr:from>
    <xdr:to>
      <xdr:col>17</xdr:col>
      <xdr:colOff>66675</xdr:colOff>
      <xdr:row>33</xdr:row>
      <xdr:rowOff>542925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6781800" y="10668000"/>
          <a:ext cx="25146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308942</xdr:colOff>
      <xdr:row>21</xdr:row>
      <xdr:rowOff>1550918</xdr:rowOff>
    </xdr:from>
    <xdr:to>
      <xdr:col>17</xdr:col>
      <xdr:colOff>74544</xdr:colOff>
      <xdr:row>21</xdr:row>
      <xdr:rowOff>1560443</xdr:rowOff>
    </xdr:to>
    <xdr:cxnSp macro="">
      <xdr:nvCxnSpPr>
        <xdr:cNvPr id="9" name="ลูกศรเชื่อมต่อแบบตรง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>
          <a:off x="6790083" y="7721461"/>
          <a:ext cx="2560983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42</xdr:row>
      <xdr:rowOff>533400</xdr:rowOff>
    </xdr:from>
    <xdr:to>
      <xdr:col>17</xdr:col>
      <xdr:colOff>66675</xdr:colOff>
      <xdr:row>42</xdr:row>
      <xdr:rowOff>542925</xdr:rowOff>
    </xdr:to>
    <xdr:cxnSp macro="">
      <xdr:nvCxnSpPr>
        <xdr:cNvPr id="12" name="ลูกศรเชื่อมต่อแบบตรง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6784181" y="14046994"/>
          <a:ext cx="2557463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35719</xdr:colOff>
      <xdr:row>9</xdr:row>
      <xdr:rowOff>1309688</xdr:rowOff>
    </xdr:from>
    <xdr:to>
      <xdr:col>10</xdr:col>
      <xdr:colOff>11907</xdr:colOff>
      <xdr:row>9</xdr:row>
      <xdr:rowOff>1309688</xdr:rowOff>
    </xdr:to>
    <xdr:cxnSp macro="">
      <xdr:nvCxnSpPr>
        <xdr:cNvPr id="8" name="ลูกศรเชื่อมต่อแบบตรง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6834188" y="4405313"/>
          <a:ext cx="28575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295275</xdr:colOff>
      <xdr:row>32</xdr:row>
      <xdr:rowOff>533400</xdr:rowOff>
    </xdr:from>
    <xdr:to>
      <xdr:col>17</xdr:col>
      <xdr:colOff>66675</xdr:colOff>
      <xdr:row>32</xdr:row>
      <xdr:rowOff>542925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6748948" y="15666487"/>
          <a:ext cx="248311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8730</xdr:colOff>
      <xdr:row>33</xdr:row>
      <xdr:rowOff>549672</xdr:rowOff>
    </xdr:from>
    <xdr:to>
      <xdr:col>17</xdr:col>
      <xdr:colOff>171450</xdr:colOff>
      <xdr:row>33</xdr:row>
      <xdr:rowOff>571500</xdr:rowOff>
    </xdr:to>
    <xdr:cxnSp macro="">
      <xdr:nvCxnSpPr>
        <xdr:cNvPr id="14" name="ลูกศรเชื่อมต่อแบบตรง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6763704" y="30359034"/>
          <a:ext cx="2573129" cy="21828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8</xdr:row>
      <xdr:rowOff>247650</xdr:rowOff>
    </xdr:from>
    <xdr:to>
      <xdr:col>17</xdr:col>
      <xdr:colOff>142875</xdr:colOff>
      <xdr:row>8</xdr:row>
      <xdr:rowOff>295275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>
        <a:xfrm>
          <a:off x="5953125" y="2381250"/>
          <a:ext cx="3476625" cy="476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857250</xdr:colOff>
      <xdr:row>9</xdr:row>
      <xdr:rowOff>276225</xdr:rowOff>
    </xdr:from>
    <xdr:to>
      <xdr:col>17</xdr:col>
      <xdr:colOff>142875</xdr:colOff>
      <xdr:row>9</xdr:row>
      <xdr:rowOff>295275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5915025" y="2943225"/>
          <a:ext cx="3514725" cy="190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28575</xdr:colOff>
      <xdr:row>10</xdr:row>
      <xdr:rowOff>285750</xdr:rowOff>
    </xdr:from>
    <xdr:to>
      <xdr:col>17</xdr:col>
      <xdr:colOff>142875</xdr:colOff>
      <xdr:row>10</xdr:row>
      <xdr:rowOff>295275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5962650" y="3486150"/>
          <a:ext cx="346710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8"/>
  <sheetViews>
    <sheetView view="pageLayout" zoomScaleNormal="100" zoomScaleSheetLayoutView="100" workbookViewId="0">
      <selection activeCell="D5" sqref="D5"/>
    </sheetView>
  </sheetViews>
  <sheetFormatPr defaultRowHeight="24" x14ac:dyDescent="0.55000000000000004"/>
  <cols>
    <col min="1" max="1" width="39" style="7" customWidth="1"/>
    <col min="2" max="2" width="17.625" style="16" customWidth="1"/>
    <col min="3" max="3" width="20.25" style="63" customWidth="1"/>
    <col min="4" max="4" width="14.375" style="7" customWidth="1"/>
    <col min="5" max="5" width="16" style="7" customWidth="1"/>
    <col min="6" max="6" width="27.125" style="7" customWidth="1"/>
    <col min="7" max="16384" width="9" style="7"/>
  </cols>
  <sheetData>
    <row r="1" spans="1:6" s="1" customFormat="1" x14ac:dyDescent="0.55000000000000004">
      <c r="A1" s="102" t="s">
        <v>99</v>
      </c>
      <c r="B1" s="102"/>
      <c r="C1" s="102"/>
      <c r="D1" s="102"/>
      <c r="E1" s="102"/>
      <c r="F1" s="102"/>
    </row>
    <row r="2" spans="1:6" s="1" customFormat="1" x14ac:dyDescent="0.55000000000000004">
      <c r="A2" s="103" t="s">
        <v>100</v>
      </c>
      <c r="B2" s="103"/>
      <c r="C2" s="103"/>
      <c r="D2" s="103"/>
      <c r="E2" s="103"/>
      <c r="F2" s="103"/>
    </row>
    <row r="3" spans="1:6" s="1" customFormat="1" x14ac:dyDescent="0.55000000000000004">
      <c r="A3" s="103" t="s">
        <v>197</v>
      </c>
      <c r="B3" s="103"/>
      <c r="C3" s="103"/>
      <c r="D3" s="103"/>
      <c r="E3" s="103"/>
      <c r="F3" s="103"/>
    </row>
    <row r="4" spans="1:6" s="1" customFormat="1" x14ac:dyDescent="0.55000000000000004">
      <c r="A4" s="104" t="s">
        <v>0</v>
      </c>
      <c r="B4" s="104"/>
      <c r="C4" s="104"/>
      <c r="D4" s="104"/>
      <c r="E4" s="104"/>
      <c r="F4" s="104"/>
    </row>
    <row r="5" spans="1:6" s="10" customFormat="1" ht="57.75" customHeight="1" x14ac:dyDescent="0.2">
      <c r="A5" s="47" t="s">
        <v>101</v>
      </c>
      <c r="B5" s="48" t="s">
        <v>102</v>
      </c>
      <c r="C5" s="61" t="s">
        <v>103</v>
      </c>
      <c r="D5" s="48" t="s">
        <v>104</v>
      </c>
      <c r="E5" s="48" t="s">
        <v>105</v>
      </c>
      <c r="F5" s="48" t="s">
        <v>6</v>
      </c>
    </row>
    <row r="6" spans="1:6" s="1" customFormat="1" x14ac:dyDescent="0.55000000000000004">
      <c r="A6" s="2" t="s">
        <v>12</v>
      </c>
      <c r="B6" s="14"/>
      <c r="C6" s="62"/>
      <c r="D6" s="2"/>
      <c r="E6" s="2"/>
      <c r="F6" s="2"/>
    </row>
    <row r="7" spans="1:6" x14ac:dyDescent="0.55000000000000004">
      <c r="A7" s="17" t="s">
        <v>13</v>
      </c>
      <c r="B7" s="18">
        <f>'1.1แผนงานอุตสาหกรรม'!B24</f>
        <v>17</v>
      </c>
      <c r="C7" s="59">
        <f>B7*100/B26</f>
        <v>26.153846153846153</v>
      </c>
      <c r="D7" s="19">
        <f>'1.1แผนงานอุตสาหกรรม'!C24</f>
        <v>3672000</v>
      </c>
      <c r="E7" s="64">
        <f>D7*100/D26</f>
        <v>16.350911215977014</v>
      </c>
      <c r="F7" s="19" t="s">
        <v>8</v>
      </c>
    </row>
    <row r="8" spans="1:6" x14ac:dyDescent="0.55000000000000004">
      <c r="A8" s="17" t="s">
        <v>159</v>
      </c>
      <c r="B8" s="18">
        <v>0</v>
      </c>
      <c r="C8" s="59">
        <f>B8*100/B26</f>
        <v>0</v>
      </c>
      <c r="D8" s="19">
        <f>-B8</f>
        <v>0</v>
      </c>
      <c r="E8" s="64">
        <f>D8*100/D26</f>
        <v>0</v>
      </c>
      <c r="F8" s="19" t="s">
        <v>8</v>
      </c>
    </row>
    <row r="9" spans="1:6" s="1" customFormat="1" x14ac:dyDescent="0.55000000000000004">
      <c r="A9" s="20" t="s">
        <v>11</v>
      </c>
      <c r="B9" s="14">
        <v>17</v>
      </c>
      <c r="C9" s="60">
        <f>SUM(C7:C8)</f>
        <v>26.153846153846153</v>
      </c>
      <c r="D9" s="21">
        <f>SUM(D7:D8)</f>
        <v>3672000</v>
      </c>
      <c r="E9" s="66">
        <f>SUM(E7:E8)</f>
        <v>16.350911215977014</v>
      </c>
      <c r="F9" s="21"/>
    </row>
    <row r="10" spans="1:6" s="1" customFormat="1" x14ac:dyDescent="0.55000000000000004">
      <c r="A10" s="22" t="s">
        <v>14</v>
      </c>
      <c r="B10" s="14"/>
      <c r="C10" s="60"/>
      <c r="D10" s="21"/>
      <c r="E10" s="21"/>
      <c r="F10" s="21"/>
    </row>
    <row r="11" spans="1:6" x14ac:dyDescent="0.55000000000000004">
      <c r="A11" s="12" t="s">
        <v>15</v>
      </c>
      <c r="B11" s="18">
        <v>6</v>
      </c>
      <c r="C11" s="59">
        <f>B11*100/B26</f>
        <v>9.2307692307692299</v>
      </c>
      <c r="D11" s="19">
        <v>5147820</v>
      </c>
      <c r="E11" s="64">
        <f>D11*100/D26</f>
        <v>22.922534797339541</v>
      </c>
      <c r="F11" s="19" t="s">
        <v>64</v>
      </c>
    </row>
    <row r="12" spans="1:6" x14ac:dyDescent="0.55000000000000004">
      <c r="A12" s="12" t="s">
        <v>16</v>
      </c>
      <c r="B12" s="18">
        <f>'2.2แผนงานสาธารณสุข'!B13</f>
        <v>4</v>
      </c>
      <c r="C12" s="59">
        <f>B12*100/B26</f>
        <v>6.1538461538461542</v>
      </c>
      <c r="D12" s="19">
        <f>'2.2แผนงานสาธารณสุข'!D13</f>
        <v>189000</v>
      </c>
      <c r="E12" s="65">
        <f>D12*100/D26</f>
        <v>0.84159101846940509</v>
      </c>
      <c r="F12" s="19" t="s">
        <v>9</v>
      </c>
    </row>
    <row r="13" spans="1:6" x14ac:dyDescent="0.55000000000000004">
      <c r="A13" s="12" t="s">
        <v>17</v>
      </c>
      <c r="B13" s="18">
        <f>'2.3แผนงานสังคมสงเคราะห์'!B11</f>
        <v>0</v>
      </c>
      <c r="C13" s="59">
        <f>B13*100/B26</f>
        <v>0</v>
      </c>
      <c r="D13" s="19">
        <f>'2.3แผนงานสังคมสงเคราะห์'!D11</f>
        <v>0</v>
      </c>
      <c r="E13" s="65">
        <f>D13*100/D26</f>
        <v>0</v>
      </c>
      <c r="F13" s="19" t="s">
        <v>71</v>
      </c>
    </row>
    <row r="14" spans="1:6" x14ac:dyDescent="0.55000000000000004">
      <c r="A14" s="12" t="s">
        <v>18</v>
      </c>
      <c r="B14" s="18">
        <v>0</v>
      </c>
      <c r="C14" s="59">
        <f>B14*100/B26</f>
        <v>0</v>
      </c>
      <c r="D14" s="19"/>
      <c r="E14" s="65">
        <f>D14*100/D26</f>
        <v>0</v>
      </c>
      <c r="F14" s="19" t="s">
        <v>8</v>
      </c>
    </row>
    <row r="15" spans="1:6" x14ac:dyDescent="0.55000000000000004">
      <c r="A15" s="4" t="s">
        <v>19</v>
      </c>
      <c r="B15" s="6">
        <f>'2.5 แผนงานสร้างความเข้มแข็ง'!B13</f>
        <v>4</v>
      </c>
      <c r="C15" s="67">
        <f>B15*100/B26</f>
        <v>6.1538461538461542</v>
      </c>
      <c r="D15" s="68">
        <f>'2.5 แผนงานสร้างความเข้มแข็ง'!D13</f>
        <v>147000</v>
      </c>
      <c r="E15" s="69">
        <f>D15*100/D26</f>
        <v>0.65457079214287062</v>
      </c>
      <c r="F15" s="71" t="s">
        <v>106</v>
      </c>
    </row>
    <row r="16" spans="1:6" ht="24" customHeight="1" x14ac:dyDescent="0.55000000000000004">
      <c r="A16" s="17" t="s">
        <v>20</v>
      </c>
      <c r="B16" s="18">
        <v>6</v>
      </c>
      <c r="C16" s="59">
        <f>B16*100/B26</f>
        <v>9.2307692307692299</v>
      </c>
      <c r="D16" s="19">
        <v>600000</v>
      </c>
      <c r="E16" s="65">
        <f>D16*100/D26</f>
        <v>2.6717175189504925</v>
      </c>
      <c r="F16" s="68" t="s">
        <v>64</v>
      </c>
    </row>
    <row r="17" spans="1:6" x14ac:dyDescent="0.55000000000000004">
      <c r="A17" s="70" t="s">
        <v>21</v>
      </c>
      <c r="B17" s="6">
        <f>'2.7 แผนงานงบกลาง'!B12</f>
        <v>3</v>
      </c>
      <c r="C17" s="67">
        <f>B17*100/B26</f>
        <v>4.615384615384615</v>
      </c>
      <c r="D17" s="68">
        <f>'2.7 แผนงานงบกลาง'!D12</f>
        <v>10683600</v>
      </c>
      <c r="E17" s="69">
        <f>D17*100/D26</f>
        <v>47.572602142432466</v>
      </c>
      <c r="F17" s="71" t="s">
        <v>61</v>
      </c>
    </row>
    <row r="18" spans="1:6" s="1" customFormat="1" x14ac:dyDescent="0.55000000000000004">
      <c r="A18" s="20" t="s">
        <v>11</v>
      </c>
      <c r="B18" s="14">
        <f>SUM(B11:B17)</f>
        <v>23</v>
      </c>
      <c r="C18" s="60">
        <f>SUM(C11:C17)</f>
        <v>35.38461538461538</v>
      </c>
      <c r="D18" s="21">
        <f>SUM(D11:D17)</f>
        <v>16767420</v>
      </c>
      <c r="E18" s="66">
        <f>SUM(E11:E17)</f>
        <v>74.663016269334776</v>
      </c>
      <c r="F18" s="21"/>
    </row>
    <row r="19" spans="1:6" s="1" customFormat="1" x14ac:dyDescent="0.55000000000000004">
      <c r="A19" s="2" t="s">
        <v>22</v>
      </c>
      <c r="B19" s="14"/>
      <c r="C19" s="60"/>
      <c r="D19" s="21"/>
      <c r="E19" s="21"/>
      <c r="F19" s="21"/>
    </row>
    <row r="20" spans="1:6" x14ac:dyDescent="0.55000000000000004">
      <c r="A20" s="12" t="s">
        <v>23</v>
      </c>
      <c r="B20" s="18">
        <f>'3.1 แผนงานการเกษตร'!B11</f>
        <v>2</v>
      </c>
      <c r="C20" s="59">
        <f>B20*100/B26</f>
        <v>3.0769230769230771</v>
      </c>
      <c r="D20" s="19">
        <f>'3.1 แผนงานการเกษตร'!D11</f>
        <v>40000</v>
      </c>
      <c r="E20" s="64">
        <f>D20*100/D26</f>
        <v>0.17811450126336617</v>
      </c>
      <c r="F20" s="19" t="s">
        <v>9</v>
      </c>
    </row>
    <row r="21" spans="1:6" s="1" customFormat="1" x14ac:dyDescent="0.55000000000000004">
      <c r="A21" s="20" t="s">
        <v>11</v>
      </c>
      <c r="B21" s="14">
        <f>SUM(B20)</f>
        <v>2</v>
      </c>
      <c r="C21" s="60">
        <f>SUM(C20)</f>
        <v>3.0769230769230771</v>
      </c>
      <c r="D21" s="21">
        <f>SUM(D20)</f>
        <v>40000</v>
      </c>
      <c r="E21" s="66">
        <f>SUM(E20)</f>
        <v>0.17811450126336617</v>
      </c>
      <c r="F21" s="21"/>
    </row>
    <row r="22" spans="1:6" s="1" customFormat="1" ht="34.5" customHeight="1" x14ac:dyDescent="0.55000000000000004">
      <c r="A22" s="22" t="s">
        <v>24</v>
      </c>
      <c r="B22" s="14"/>
      <c r="C22" s="60"/>
      <c r="D22" s="21"/>
      <c r="E22" s="21"/>
      <c r="F22" s="21"/>
    </row>
    <row r="23" spans="1:6" x14ac:dyDescent="0.55000000000000004">
      <c r="A23" s="12" t="s">
        <v>25</v>
      </c>
      <c r="B23" s="18">
        <v>21</v>
      </c>
      <c r="C23" s="59">
        <f>B23*100/B26</f>
        <v>32.307692307692307</v>
      </c>
      <c r="D23" s="19">
        <f>'4.1 บริหารงานทั่วไป'!D21+'4.1(ผ.02-1)'!D20</f>
        <v>1818044</v>
      </c>
      <c r="E23" s="64">
        <f>D23*100/D26</f>
        <v>8.0955000083713813</v>
      </c>
      <c r="F23" s="19" t="s">
        <v>107</v>
      </c>
    </row>
    <row r="24" spans="1:6" x14ac:dyDescent="0.55000000000000004">
      <c r="A24" s="17" t="s">
        <v>26</v>
      </c>
      <c r="B24" s="18">
        <v>2</v>
      </c>
      <c r="C24" s="59">
        <f>B24*100/B26</f>
        <v>3.0769230769230771</v>
      </c>
      <c r="D24" s="19">
        <v>160000</v>
      </c>
      <c r="E24" s="64">
        <f>D24*100/D26</f>
        <v>0.71245800505346468</v>
      </c>
      <c r="F24" s="19" t="s">
        <v>9</v>
      </c>
    </row>
    <row r="25" spans="1:6" s="1" customFormat="1" x14ac:dyDescent="0.55000000000000004">
      <c r="A25" s="20" t="s">
        <v>11</v>
      </c>
      <c r="B25" s="14">
        <f>SUM(B23:B24)</f>
        <v>23</v>
      </c>
      <c r="C25" s="60">
        <f>SUM(C23:C24)</f>
        <v>35.384615384615387</v>
      </c>
      <c r="D25" s="21">
        <f>SUM(D23:D24)</f>
        <v>1978044</v>
      </c>
      <c r="E25" s="66">
        <f>SUM(E23:E24)</f>
        <v>8.8079580134248463</v>
      </c>
      <c r="F25" s="21"/>
    </row>
    <row r="26" spans="1:6" x14ac:dyDescent="0.55000000000000004">
      <c r="A26" s="20" t="s">
        <v>27</v>
      </c>
      <c r="B26" s="14">
        <f>B9+B18+B21+B25</f>
        <v>65</v>
      </c>
      <c r="C26" s="62">
        <f>C9+C18+C21+C25</f>
        <v>100</v>
      </c>
      <c r="D26" s="23">
        <f>D9+D18+D21+D25</f>
        <v>22457464</v>
      </c>
      <c r="E26" s="23">
        <f>E9+E18+E21+E25</f>
        <v>100.00000000000001</v>
      </c>
      <c r="F26" s="23"/>
    </row>
    <row r="168" spans="3:3" x14ac:dyDescent="0.55000000000000004">
      <c r="C168" s="63" t="s">
        <v>10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4294967293" verticalDpi="360" r:id="rId1"/>
  <headerFooter>
    <oddFooter>&amp;C-&amp;P+1-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83"/>
  <sheetViews>
    <sheetView view="pageLayout" topLeftCell="A12" zoomScale="78" zoomScaleNormal="100" zoomScalePageLayoutView="78" workbookViewId="0">
      <selection activeCell="F12" sqref="F12"/>
    </sheetView>
  </sheetViews>
  <sheetFormatPr defaultRowHeight="24" x14ac:dyDescent="0.55000000000000004"/>
  <cols>
    <col min="1" max="1" width="4.75" style="40" customWidth="1"/>
    <col min="2" max="2" width="13.5" style="13" customWidth="1"/>
    <col min="3" max="3" width="21.25" style="13" customWidth="1"/>
    <col min="4" max="4" width="10.875" style="38" customWidth="1"/>
    <col min="5" max="5" width="16.125" style="7" customWidth="1"/>
    <col min="6" max="6" width="10.375" style="7" customWidth="1"/>
    <col min="7" max="18" width="4" style="7" customWidth="1"/>
    <col min="19" max="16384" width="9" style="7"/>
  </cols>
  <sheetData>
    <row r="1" spans="1:18" s="9" customFormat="1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59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16"/>
      <c r="C8" s="32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30" customFormat="1" ht="84.75" customHeight="1" x14ac:dyDescent="0.55000000000000004">
      <c r="A9" s="6">
        <v>1</v>
      </c>
      <c r="B9" s="11" t="s">
        <v>130</v>
      </c>
      <c r="C9" s="11" t="s">
        <v>208</v>
      </c>
      <c r="D9" s="28">
        <v>60000</v>
      </c>
      <c r="E9" s="11" t="s">
        <v>63</v>
      </c>
      <c r="F9" s="29" t="s">
        <v>61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s="30" customFormat="1" ht="124.5" customHeight="1" x14ac:dyDescent="0.55000000000000004">
      <c r="A10" s="6">
        <v>2</v>
      </c>
      <c r="B10" s="11" t="s">
        <v>62</v>
      </c>
      <c r="C10" s="11" t="s">
        <v>172</v>
      </c>
      <c r="D10" s="28">
        <v>50000</v>
      </c>
      <c r="E10" s="11" t="s">
        <v>63</v>
      </c>
      <c r="F10" s="29" t="s">
        <v>61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s="30" customFormat="1" ht="108.75" customHeight="1" x14ac:dyDescent="0.55000000000000004">
      <c r="A11" s="6">
        <v>3</v>
      </c>
      <c r="B11" s="11" t="s">
        <v>170</v>
      </c>
      <c r="C11" s="11" t="s">
        <v>171</v>
      </c>
      <c r="D11" s="28">
        <v>30000</v>
      </c>
      <c r="E11" s="11" t="s">
        <v>60</v>
      </c>
      <c r="F11" s="29" t="s">
        <v>61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s="30" customFormat="1" ht="63" customHeight="1" x14ac:dyDescent="0.55000000000000004">
      <c r="A12" s="6">
        <v>4</v>
      </c>
      <c r="B12" s="11" t="s">
        <v>209</v>
      </c>
      <c r="C12" s="11" t="s">
        <v>210</v>
      </c>
      <c r="D12" s="28">
        <v>7000</v>
      </c>
      <c r="E12" s="11" t="s">
        <v>60</v>
      </c>
      <c r="F12" s="29" t="s">
        <v>193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s="1" customFormat="1" x14ac:dyDescent="0.55000000000000004">
      <c r="A13" s="33" t="s">
        <v>11</v>
      </c>
      <c r="B13" s="72">
        <v>4</v>
      </c>
      <c r="C13" s="11"/>
      <c r="D13" s="37">
        <f>SUM(D9:D12)</f>
        <v>147000</v>
      </c>
      <c r="E13" s="14" t="s">
        <v>10</v>
      </c>
      <c r="F13" s="14" t="s">
        <v>10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35" spans="1:4" s="8" customFormat="1" x14ac:dyDescent="0.2">
      <c r="A35" s="40"/>
      <c r="B35" s="15"/>
      <c r="C35" s="15"/>
      <c r="D35" s="39"/>
    </row>
    <row r="36" spans="1:4" s="8" customFormat="1" x14ac:dyDescent="0.2">
      <c r="A36" s="40"/>
      <c r="B36" s="15"/>
      <c r="C36" s="15"/>
      <c r="D36" s="39"/>
    </row>
    <row r="37" spans="1:4" s="8" customFormat="1" x14ac:dyDescent="0.2">
      <c r="A37" s="40"/>
      <c r="B37" s="15"/>
      <c r="C37" s="15"/>
      <c r="D37" s="39"/>
    </row>
    <row r="38" spans="1:4" s="8" customFormat="1" x14ac:dyDescent="0.2">
      <c r="A38" s="40"/>
      <c r="B38" s="15"/>
      <c r="C38" s="15"/>
      <c r="D38" s="39"/>
    </row>
    <row r="39" spans="1:4" s="8" customFormat="1" x14ac:dyDescent="0.2">
      <c r="A39" s="40"/>
      <c r="B39" s="15"/>
      <c r="C39" s="15"/>
      <c r="D39" s="39"/>
    </row>
    <row r="40" spans="1:4" s="8" customFormat="1" x14ac:dyDescent="0.2">
      <c r="A40" s="40"/>
      <c r="B40" s="15"/>
      <c r="C40" s="15"/>
      <c r="D40" s="39"/>
    </row>
    <row r="41" spans="1:4" s="8" customFormat="1" x14ac:dyDescent="0.2">
      <c r="A41" s="40"/>
      <c r="B41" s="15"/>
      <c r="C41" s="15"/>
      <c r="D41" s="39"/>
    </row>
    <row r="42" spans="1:4" s="8" customFormat="1" x14ac:dyDescent="0.2">
      <c r="A42" s="40"/>
      <c r="B42" s="15"/>
      <c r="C42" s="15"/>
      <c r="D42" s="39"/>
    </row>
    <row r="43" spans="1:4" s="8" customFormat="1" x14ac:dyDescent="0.2">
      <c r="A43" s="40"/>
      <c r="B43" s="15"/>
      <c r="C43" s="15"/>
      <c r="D43" s="39"/>
    </row>
    <row r="44" spans="1:4" s="8" customFormat="1" x14ac:dyDescent="0.2">
      <c r="A44" s="40"/>
      <c r="B44" s="15"/>
      <c r="C44" s="15"/>
      <c r="D44" s="39"/>
    </row>
    <row r="45" spans="1:4" s="8" customFormat="1" x14ac:dyDescent="0.2">
      <c r="A45" s="40"/>
      <c r="B45" s="15"/>
      <c r="C45" s="15"/>
      <c r="D45" s="39"/>
    </row>
    <row r="46" spans="1:4" s="8" customFormat="1" x14ac:dyDescent="0.2">
      <c r="A46" s="40"/>
      <c r="B46" s="15"/>
      <c r="C46" s="15"/>
      <c r="D46" s="39"/>
    </row>
    <row r="47" spans="1:4" s="8" customFormat="1" x14ac:dyDescent="0.2">
      <c r="A47" s="40"/>
      <c r="B47" s="15"/>
      <c r="C47" s="15"/>
      <c r="D47" s="39"/>
    </row>
    <row r="48" spans="1:4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  <row r="71" spans="1:4" s="8" customFormat="1" x14ac:dyDescent="0.2">
      <c r="A71" s="40"/>
      <c r="B71" s="15"/>
      <c r="C71" s="15"/>
      <c r="D71" s="39"/>
    </row>
    <row r="72" spans="1:4" s="8" customFormat="1" x14ac:dyDescent="0.2">
      <c r="A72" s="40"/>
      <c r="B72" s="15"/>
      <c r="C72" s="15"/>
      <c r="D72" s="39"/>
    </row>
    <row r="73" spans="1:4" s="8" customFormat="1" x14ac:dyDescent="0.2">
      <c r="A73" s="40"/>
      <c r="B73" s="15"/>
      <c r="C73" s="15"/>
      <c r="D73" s="39"/>
    </row>
    <row r="74" spans="1:4" s="8" customFormat="1" x14ac:dyDescent="0.2">
      <c r="A74" s="40"/>
      <c r="B74" s="15"/>
      <c r="C74" s="15"/>
      <c r="D74" s="39"/>
    </row>
    <row r="75" spans="1:4" s="8" customFormat="1" x14ac:dyDescent="0.2">
      <c r="A75" s="40"/>
      <c r="B75" s="15"/>
      <c r="C75" s="15"/>
      <c r="D75" s="39"/>
    </row>
    <row r="76" spans="1:4" s="8" customFormat="1" x14ac:dyDescent="0.2">
      <c r="A76" s="40"/>
      <c r="B76" s="15"/>
      <c r="C76" s="15"/>
      <c r="D76" s="39"/>
    </row>
    <row r="77" spans="1:4" s="8" customFormat="1" x14ac:dyDescent="0.2">
      <c r="A77" s="40"/>
      <c r="B77" s="15"/>
      <c r="C77" s="15"/>
      <c r="D77" s="39"/>
    </row>
    <row r="78" spans="1:4" s="8" customFormat="1" x14ac:dyDescent="0.2">
      <c r="A78" s="40"/>
      <c r="B78" s="15"/>
      <c r="C78" s="15"/>
      <c r="D78" s="39"/>
    </row>
    <row r="79" spans="1:4" s="8" customFormat="1" x14ac:dyDescent="0.2">
      <c r="A79" s="40"/>
      <c r="B79" s="15"/>
      <c r="C79" s="15"/>
      <c r="D79" s="39"/>
    </row>
    <row r="80" spans="1:4" s="8" customFormat="1" x14ac:dyDescent="0.2">
      <c r="A80" s="40"/>
      <c r="B80" s="15"/>
      <c r="C80" s="15"/>
      <c r="D80" s="39"/>
    </row>
    <row r="81" spans="1:4" s="8" customFormat="1" x14ac:dyDescent="0.2">
      <c r="A81" s="40"/>
      <c r="B81" s="15"/>
      <c r="C81" s="15"/>
      <c r="D81" s="39"/>
    </row>
    <row r="82" spans="1:4" s="8" customFormat="1" x14ac:dyDescent="0.2">
      <c r="A82" s="40"/>
      <c r="B82" s="15"/>
      <c r="C82" s="15"/>
      <c r="D82" s="39"/>
    </row>
    <row r="83" spans="1:4" s="8" customFormat="1" x14ac:dyDescent="0.2">
      <c r="A83" s="40"/>
      <c r="B83" s="15"/>
      <c r="C83" s="15"/>
      <c r="D83" s="39"/>
    </row>
  </sheetData>
  <mergeCells count="13">
    <mergeCell ref="J7:R7"/>
    <mergeCell ref="A7:A8"/>
    <mergeCell ref="B7:B8"/>
    <mergeCell ref="D7:D8"/>
    <mergeCell ref="E7:E8"/>
    <mergeCell ref="F7:F8"/>
    <mergeCell ref="G7:I7"/>
    <mergeCell ref="A6:R6"/>
    <mergeCell ref="P1:R1"/>
    <mergeCell ref="A2:R2"/>
    <mergeCell ref="A3:R3"/>
    <mergeCell ref="A4:R4"/>
    <mergeCell ref="A5:R5"/>
  </mergeCells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&amp;C-&amp;P+23-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70"/>
  <sheetViews>
    <sheetView view="pageLayout" topLeftCell="A22" zoomScale="96" zoomScaleNormal="44" zoomScalePageLayoutView="96" workbookViewId="0">
      <selection activeCell="E44" sqref="E44"/>
    </sheetView>
  </sheetViews>
  <sheetFormatPr defaultRowHeight="24" x14ac:dyDescent="0.55000000000000004"/>
  <cols>
    <col min="1" max="1" width="4.75" style="40" customWidth="1"/>
    <col min="2" max="2" width="13.5" style="13" customWidth="1"/>
    <col min="3" max="3" width="21.25" style="13" customWidth="1"/>
    <col min="4" max="4" width="10.375" style="38" customWidth="1"/>
    <col min="5" max="5" width="16.625" style="7" customWidth="1"/>
    <col min="6" max="6" width="10.375" style="7" customWidth="1"/>
    <col min="7" max="18" width="4" style="7" customWidth="1"/>
    <col min="19" max="16384" width="9" style="7"/>
  </cols>
  <sheetData>
    <row r="1" spans="1:18" s="9" customFormat="1" ht="21" customHeight="1" x14ac:dyDescent="0.55000000000000004">
      <c r="A1" s="34"/>
      <c r="B1" s="27"/>
      <c r="C1" s="27"/>
      <c r="D1" s="36"/>
      <c r="E1" s="27"/>
      <c r="P1" s="122" t="s">
        <v>30</v>
      </c>
      <c r="Q1" s="123"/>
      <c r="R1" s="124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65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16"/>
      <c r="C8" s="32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30" customFormat="1" ht="78.75" customHeight="1" x14ac:dyDescent="0.55000000000000004">
      <c r="A9" s="6">
        <v>1</v>
      </c>
      <c r="B9" s="11" t="s">
        <v>131</v>
      </c>
      <c r="C9" s="11" t="s">
        <v>132</v>
      </c>
      <c r="D9" s="28">
        <v>100000</v>
      </c>
      <c r="E9" s="11" t="s">
        <v>47</v>
      </c>
      <c r="F9" s="29" t="s">
        <v>64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s="30" customFormat="1" ht="279.75" customHeight="1" x14ac:dyDescent="0.55000000000000004">
      <c r="A10" s="6">
        <v>2</v>
      </c>
      <c r="B10" s="11" t="s">
        <v>216</v>
      </c>
      <c r="C10" s="11" t="s">
        <v>217</v>
      </c>
      <c r="D10" s="28">
        <v>50000</v>
      </c>
      <c r="E10" s="11" t="s">
        <v>218</v>
      </c>
      <c r="F10" s="29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s="30" customFormat="1" ht="126.75" hidden="1" customHeight="1" x14ac:dyDescent="0.55000000000000004">
      <c r="A11" s="40"/>
      <c r="B11" s="41"/>
      <c r="C11" s="41"/>
      <c r="D11" s="82"/>
      <c r="E11" s="41"/>
      <c r="F11" s="83"/>
      <c r="P11" s="84"/>
      <c r="Q11" s="85"/>
      <c r="R11" s="86"/>
    </row>
    <row r="12" spans="1:18" s="30" customFormat="1" ht="126.75" hidden="1" customHeight="1" x14ac:dyDescent="0.55000000000000004">
      <c r="A12" s="40"/>
      <c r="B12" s="41"/>
      <c r="C12" s="41"/>
      <c r="D12" s="82"/>
      <c r="E12" s="41"/>
      <c r="F12" s="83"/>
      <c r="P12" s="84"/>
      <c r="Q12" s="85"/>
      <c r="R12" s="86"/>
    </row>
    <row r="13" spans="1:18" s="30" customFormat="1" ht="126.75" hidden="1" customHeight="1" x14ac:dyDescent="0.55000000000000004">
      <c r="A13" s="40"/>
      <c r="B13" s="41"/>
      <c r="C13" s="41"/>
      <c r="D13" s="82"/>
      <c r="E13" s="41"/>
      <c r="F13" s="83"/>
      <c r="P13" s="84"/>
      <c r="Q13" s="85"/>
      <c r="R13" s="86"/>
    </row>
    <row r="14" spans="1:18" s="30" customFormat="1" ht="126.75" hidden="1" customHeight="1" x14ac:dyDescent="0.55000000000000004">
      <c r="A14" s="40"/>
      <c r="B14" s="41"/>
      <c r="C14" s="41"/>
      <c r="D14" s="82"/>
      <c r="E14" s="41"/>
      <c r="F14" s="83"/>
      <c r="P14" s="84"/>
      <c r="Q14" s="85"/>
      <c r="R14" s="86"/>
    </row>
    <row r="15" spans="1:18" s="30" customFormat="1" ht="5.25" hidden="1" customHeight="1" x14ac:dyDescent="0.55000000000000004">
      <c r="A15" s="40"/>
      <c r="B15" s="41"/>
      <c r="C15" s="41"/>
      <c r="D15" s="82"/>
      <c r="E15" s="41"/>
      <c r="F15" s="83"/>
      <c r="P15" s="84"/>
      <c r="Q15" s="85"/>
      <c r="R15" s="86"/>
    </row>
    <row r="16" spans="1:18" s="9" customFormat="1" ht="21" customHeight="1" x14ac:dyDescent="0.55000000000000004">
      <c r="A16" s="34"/>
      <c r="B16" s="27"/>
      <c r="C16" s="27"/>
      <c r="D16" s="36"/>
      <c r="E16" s="27"/>
      <c r="P16" s="122" t="s">
        <v>30</v>
      </c>
      <c r="Q16" s="123"/>
      <c r="R16" s="124"/>
    </row>
    <row r="17" spans="1:18" s="9" customFormat="1" x14ac:dyDescent="0.55000000000000004">
      <c r="A17" s="109" t="s">
        <v>31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spans="1:18" s="9" customFormat="1" x14ac:dyDescent="0.55000000000000004">
      <c r="A18" s="109" t="s">
        <v>164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</row>
    <row r="19" spans="1:18" s="9" customFormat="1" x14ac:dyDescent="0.55000000000000004">
      <c r="A19" s="109" t="s">
        <v>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</row>
    <row r="20" spans="1:18" s="1" customFormat="1" x14ac:dyDescent="0.55000000000000004">
      <c r="A20" s="110" t="s">
        <v>48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</row>
    <row r="21" spans="1:18" s="1" customFormat="1" ht="21" customHeight="1" x14ac:dyDescent="0.55000000000000004">
      <c r="A21" s="111" t="s">
        <v>65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</row>
    <row r="22" spans="1:18" s="30" customFormat="1" ht="320.25" customHeight="1" x14ac:dyDescent="0.55000000000000004">
      <c r="A22" s="6">
        <v>3</v>
      </c>
      <c r="B22" s="11" t="s">
        <v>168</v>
      </c>
      <c r="C22" s="11" t="s">
        <v>169</v>
      </c>
      <c r="D22" s="28">
        <v>100000</v>
      </c>
      <c r="E22" s="11" t="s">
        <v>54</v>
      </c>
      <c r="F22" s="29" t="s">
        <v>64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</row>
    <row r="23" spans="1:18" s="30" customFormat="1" ht="6" hidden="1" customHeight="1" x14ac:dyDescent="0.55000000000000004">
      <c r="A23" s="40"/>
      <c r="B23" s="41"/>
      <c r="C23" s="41"/>
      <c r="D23" s="82"/>
      <c r="E23" s="41"/>
      <c r="F23" s="83"/>
      <c r="P23" s="84"/>
      <c r="Q23" s="85"/>
      <c r="R23" s="86"/>
    </row>
    <row r="24" spans="1:18" s="30" customFormat="1" ht="40.5" hidden="1" customHeight="1" x14ac:dyDescent="0.55000000000000004">
      <c r="A24" s="40"/>
      <c r="B24" s="41"/>
      <c r="C24" s="41"/>
      <c r="D24" s="82"/>
      <c r="E24" s="41"/>
      <c r="F24" s="83"/>
      <c r="P24" s="84"/>
      <c r="Q24" s="85"/>
      <c r="R24" s="86"/>
    </row>
    <row r="25" spans="1:18" s="30" customFormat="1" ht="24" hidden="1" customHeight="1" x14ac:dyDescent="0.55000000000000004">
      <c r="A25" s="40"/>
      <c r="B25" s="41"/>
      <c r="C25" s="41"/>
      <c r="D25" s="82"/>
      <c r="E25" s="41"/>
      <c r="F25" s="83"/>
      <c r="P25" s="95"/>
      <c r="Q25" s="96"/>
      <c r="R25" s="97"/>
    </row>
    <row r="26" spans="1:18" s="30" customFormat="1" ht="85.5" customHeight="1" x14ac:dyDescent="0.55000000000000004">
      <c r="A26" s="40"/>
      <c r="B26" s="41"/>
      <c r="C26" s="41"/>
      <c r="D26" s="82"/>
      <c r="E26" s="41"/>
      <c r="F26" s="83"/>
    </row>
    <row r="27" spans="1:18" s="9" customFormat="1" ht="21" customHeight="1" x14ac:dyDescent="0.55000000000000004">
      <c r="A27" s="34"/>
      <c r="B27" s="27"/>
      <c r="C27" s="27"/>
      <c r="D27" s="36"/>
      <c r="E27" s="27"/>
      <c r="P27" s="125" t="s">
        <v>30</v>
      </c>
      <c r="Q27" s="126"/>
      <c r="R27" s="127"/>
    </row>
    <row r="28" spans="1:18" s="9" customFormat="1" x14ac:dyDescent="0.55000000000000004">
      <c r="A28" s="109" t="s">
        <v>31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</row>
    <row r="29" spans="1:18" s="9" customFormat="1" x14ac:dyDescent="0.55000000000000004">
      <c r="A29" s="109" t="s">
        <v>164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</row>
    <row r="30" spans="1:18" s="9" customFormat="1" x14ac:dyDescent="0.55000000000000004">
      <c r="A30" s="109" t="s">
        <v>0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</row>
    <row r="31" spans="1:18" s="1" customFormat="1" x14ac:dyDescent="0.55000000000000004">
      <c r="A31" s="110" t="s">
        <v>48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</row>
    <row r="32" spans="1:18" s="1" customFormat="1" x14ac:dyDescent="0.55000000000000004">
      <c r="A32" s="111" t="s">
        <v>65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</row>
    <row r="33" spans="1:18" s="1" customFormat="1" ht="144" x14ac:dyDescent="0.55000000000000004">
      <c r="A33" s="6">
        <v>4</v>
      </c>
      <c r="B33" s="11" t="s">
        <v>215</v>
      </c>
      <c r="C33" s="11" t="s">
        <v>192</v>
      </c>
      <c r="D33" s="28">
        <v>100000</v>
      </c>
      <c r="E33" s="11" t="s">
        <v>54</v>
      </c>
      <c r="F33" s="29" t="s">
        <v>64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</row>
    <row r="34" spans="1:18" s="30" customFormat="1" ht="216.75" customHeight="1" x14ac:dyDescent="0.55000000000000004">
      <c r="A34" s="90">
        <v>5</v>
      </c>
      <c r="B34" s="45" t="s">
        <v>166</v>
      </c>
      <c r="C34" s="91" t="s">
        <v>167</v>
      </c>
      <c r="D34" s="92">
        <v>100000</v>
      </c>
      <c r="E34" s="45" t="s">
        <v>96</v>
      </c>
      <c r="F34" s="93" t="s">
        <v>64</v>
      </c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</row>
    <row r="35" spans="1:18" hidden="1" x14ac:dyDescent="0.55000000000000004"/>
    <row r="36" spans="1:18" ht="70.5" customHeight="1" x14ac:dyDescent="0.55000000000000004"/>
    <row r="37" spans="1:18" x14ac:dyDescent="0.55000000000000004">
      <c r="A37" s="34"/>
      <c r="B37" s="27"/>
      <c r="C37" s="27"/>
      <c r="D37" s="36"/>
      <c r="E37" s="27"/>
      <c r="F37" s="9"/>
      <c r="G37" s="9"/>
      <c r="H37" s="9"/>
      <c r="I37" s="9"/>
      <c r="J37" s="9"/>
      <c r="K37" s="9"/>
      <c r="L37" s="9"/>
      <c r="M37" s="9"/>
      <c r="N37" s="9"/>
      <c r="O37" s="9"/>
      <c r="P37" s="122" t="s">
        <v>30</v>
      </c>
      <c r="Q37" s="123"/>
      <c r="R37" s="124"/>
    </row>
    <row r="38" spans="1:18" x14ac:dyDescent="0.55000000000000004">
      <c r="A38" s="109" t="s">
        <v>31</v>
      </c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</row>
    <row r="39" spans="1:18" x14ac:dyDescent="0.55000000000000004">
      <c r="A39" s="109" t="s">
        <v>164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</row>
    <row r="40" spans="1:18" x14ac:dyDescent="0.55000000000000004">
      <c r="A40" s="109" t="s">
        <v>0</v>
      </c>
      <c r="B40" s="109"/>
      <c r="C40" s="109"/>
      <c r="D40" s="109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</row>
    <row r="41" spans="1:18" x14ac:dyDescent="0.55000000000000004">
      <c r="A41" s="110" t="s">
        <v>48</v>
      </c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</row>
    <row r="42" spans="1:18" x14ac:dyDescent="0.55000000000000004">
      <c r="A42" s="111" t="s">
        <v>65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</row>
    <row r="43" spans="1:18" ht="144" x14ac:dyDescent="0.55000000000000004">
      <c r="A43" s="6">
        <v>6</v>
      </c>
      <c r="B43" s="11" t="s">
        <v>133</v>
      </c>
      <c r="C43" s="11" t="s">
        <v>192</v>
      </c>
      <c r="D43" s="28">
        <v>100000</v>
      </c>
      <c r="E43" s="11" t="s">
        <v>54</v>
      </c>
      <c r="F43" s="29" t="s">
        <v>64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</row>
    <row r="44" spans="1:18" x14ac:dyDescent="0.55000000000000004">
      <c r="A44" s="33" t="s">
        <v>11</v>
      </c>
      <c r="B44" s="87">
        <v>6</v>
      </c>
      <c r="C44" s="45"/>
      <c r="D44" s="88">
        <v>550000</v>
      </c>
      <c r="E44" s="89" t="s">
        <v>10</v>
      </c>
      <c r="F44" s="89" t="s">
        <v>10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7" spans="1:18" ht="212.25" customHeight="1" x14ac:dyDescent="0.55000000000000004"/>
    <row r="48" spans="1:18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</sheetData>
  <mergeCells count="31">
    <mergeCell ref="A17:R17"/>
    <mergeCell ref="A41:R41"/>
    <mergeCell ref="P37:R37"/>
    <mergeCell ref="A40:R40"/>
    <mergeCell ref="A21:R21"/>
    <mergeCell ref="A20:R20"/>
    <mergeCell ref="A19:R19"/>
    <mergeCell ref="A18:R18"/>
    <mergeCell ref="A42:R42"/>
    <mergeCell ref="P27:R27"/>
    <mergeCell ref="A28:R28"/>
    <mergeCell ref="A29:R29"/>
    <mergeCell ref="A30:R30"/>
    <mergeCell ref="A31:R31"/>
    <mergeCell ref="A32:R32"/>
    <mergeCell ref="A38:R38"/>
    <mergeCell ref="A39:R39"/>
    <mergeCell ref="A6:R6"/>
    <mergeCell ref="P1:R1"/>
    <mergeCell ref="A2:R2"/>
    <mergeCell ref="A3:R3"/>
    <mergeCell ref="A4:R4"/>
    <mergeCell ref="A5:R5"/>
    <mergeCell ref="P16:R16"/>
    <mergeCell ref="J7:R7"/>
    <mergeCell ref="A7:A8"/>
    <mergeCell ref="B7:B8"/>
    <mergeCell ref="D7:D8"/>
    <mergeCell ref="E7:E8"/>
    <mergeCell ref="F7:F8"/>
    <mergeCell ref="G7:I7"/>
  </mergeCells>
  <pageMargins left="0.19685039370078741" right="0.19685039370078741" top="0.35433070866141736" bottom="0.35433070866141736" header="0.31496062992125984" footer="0.31496062992125984"/>
  <pageSetup paperSize="9" orientation="landscape" r:id="rId1"/>
  <headerFooter>
    <oddHeader xml:space="preserve">&amp;C      </oddHeader>
    <oddFooter>&amp;C-&amp;P+25-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82"/>
  <sheetViews>
    <sheetView view="pageLayout" topLeftCell="A7" zoomScaleNormal="100" workbookViewId="0">
      <selection activeCell="E12" sqref="E12"/>
    </sheetView>
  </sheetViews>
  <sheetFormatPr defaultRowHeight="24" x14ac:dyDescent="0.55000000000000004"/>
  <cols>
    <col min="1" max="1" width="4.75" style="40" customWidth="1"/>
    <col min="2" max="2" width="13.5" style="13" customWidth="1"/>
    <col min="3" max="3" width="21.25" style="13" customWidth="1"/>
    <col min="4" max="4" width="10.875" style="38" customWidth="1"/>
    <col min="5" max="5" width="16" style="7" customWidth="1"/>
    <col min="6" max="6" width="11.5" style="7" customWidth="1"/>
    <col min="7" max="18" width="4" style="7" customWidth="1"/>
    <col min="19" max="16384" width="9" style="7"/>
  </cols>
  <sheetData>
    <row r="1" spans="1:18" s="9" customFormat="1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74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20"/>
      <c r="C8" s="31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ht="48" x14ac:dyDescent="0.55000000000000004">
      <c r="A9" s="6">
        <v>1</v>
      </c>
      <c r="B9" s="11" t="s">
        <v>66</v>
      </c>
      <c r="C9" s="11" t="s">
        <v>67</v>
      </c>
      <c r="D9" s="54">
        <v>7896000</v>
      </c>
      <c r="E9" s="5" t="s">
        <v>68</v>
      </c>
      <c r="F9" s="6" t="s">
        <v>71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30" customFormat="1" ht="48" x14ac:dyDescent="0.55000000000000004">
      <c r="A10" s="6">
        <v>2</v>
      </c>
      <c r="B10" s="11" t="s">
        <v>69</v>
      </c>
      <c r="C10" s="11" t="s">
        <v>70</v>
      </c>
      <c r="D10" s="54">
        <v>2757600</v>
      </c>
      <c r="E10" s="5" t="s">
        <v>68</v>
      </c>
      <c r="F10" s="6" t="s">
        <v>71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s="30" customFormat="1" ht="48" x14ac:dyDescent="0.55000000000000004">
      <c r="A11" s="6">
        <v>3</v>
      </c>
      <c r="B11" s="53" t="s">
        <v>72</v>
      </c>
      <c r="C11" s="11" t="s">
        <v>73</v>
      </c>
      <c r="D11" s="55">
        <v>30000</v>
      </c>
      <c r="E11" s="5" t="s">
        <v>68</v>
      </c>
      <c r="F11" s="6" t="s">
        <v>71</v>
      </c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</row>
    <row r="12" spans="1:18" s="1" customFormat="1" x14ac:dyDescent="0.55000000000000004">
      <c r="A12" s="33" t="s">
        <v>11</v>
      </c>
      <c r="B12" s="44">
        <f>A11</f>
        <v>3</v>
      </c>
      <c r="C12" s="45"/>
      <c r="D12" s="37">
        <f>SUM(D9:D11)</f>
        <v>10683600</v>
      </c>
      <c r="E12" s="14" t="s">
        <v>10</v>
      </c>
      <c r="F12" s="14" t="s">
        <v>10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34" spans="1:4" s="8" customFormat="1" x14ac:dyDescent="0.2">
      <c r="A34" s="40"/>
      <c r="B34" s="15"/>
      <c r="C34" s="15"/>
      <c r="D34" s="39"/>
    </row>
    <row r="35" spans="1:4" s="8" customFormat="1" x14ac:dyDescent="0.2">
      <c r="A35" s="40"/>
      <c r="B35" s="15"/>
      <c r="C35" s="15"/>
      <c r="D35" s="39"/>
    </row>
    <row r="36" spans="1:4" s="8" customFormat="1" x14ac:dyDescent="0.2">
      <c r="A36" s="40"/>
      <c r="B36" s="15"/>
      <c r="C36" s="15"/>
      <c r="D36" s="39"/>
    </row>
    <row r="37" spans="1:4" s="8" customFormat="1" x14ac:dyDescent="0.2">
      <c r="A37" s="40"/>
      <c r="B37" s="15"/>
      <c r="C37" s="15"/>
      <c r="D37" s="39"/>
    </row>
    <row r="38" spans="1:4" s="8" customFormat="1" x14ac:dyDescent="0.2">
      <c r="A38" s="40"/>
      <c r="B38" s="15"/>
      <c r="C38" s="15"/>
      <c r="D38" s="39"/>
    </row>
    <row r="39" spans="1:4" s="8" customFormat="1" x14ac:dyDescent="0.2">
      <c r="A39" s="40"/>
      <c r="B39" s="15"/>
      <c r="C39" s="15"/>
      <c r="D39" s="39"/>
    </row>
    <row r="40" spans="1:4" s="8" customFormat="1" x14ac:dyDescent="0.2">
      <c r="A40" s="40"/>
      <c r="B40" s="15"/>
      <c r="C40" s="15"/>
      <c r="D40" s="39"/>
    </row>
    <row r="41" spans="1:4" s="8" customFormat="1" x14ac:dyDescent="0.2">
      <c r="A41" s="40"/>
      <c r="B41" s="15"/>
      <c r="C41" s="15"/>
      <c r="D41" s="39"/>
    </row>
    <row r="42" spans="1:4" s="8" customFormat="1" x14ac:dyDescent="0.2">
      <c r="A42" s="40"/>
      <c r="B42" s="15"/>
      <c r="C42" s="15"/>
      <c r="D42" s="39"/>
    </row>
    <row r="43" spans="1:4" s="8" customFormat="1" x14ac:dyDescent="0.2">
      <c r="A43" s="40"/>
      <c r="B43" s="15"/>
      <c r="C43" s="15"/>
      <c r="D43" s="39"/>
    </row>
    <row r="44" spans="1:4" s="8" customFormat="1" x14ac:dyDescent="0.2">
      <c r="A44" s="40"/>
      <c r="B44" s="15"/>
      <c r="C44" s="15"/>
      <c r="D44" s="39"/>
    </row>
    <row r="45" spans="1:4" s="8" customFormat="1" x14ac:dyDescent="0.2">
      <c r="A45" s="40"/>
      <c r="B45" s="15"/>
      <c r="C45" s="15"/>
      <c r="D45" s="39"/>
    </row>
    <row r="46" spans="1:4" s="8" customFormat="1" x14ac:dyDescent="0.2">
      <c r="A46" s="40"/>
      <c r="B46" s="15"/>
      <c r="C46" s="15"/>
      <c r="D46" s="39"/>
    </row>
    <row r="47" spans="1:4" s="8" customFormat="1" x14ac:dyDescent="0.2">
      <c r="A47" s="40"/>
      <c r="B47" s="15"/>
      <c r="C47" s="15"/>
      <c r="D47" s="39"/>
    </row>
    <row r="48" spans="1:4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  <row r="71" spans="1:4" s="8" customFormat="1" x14ac:dyDescent="0.2">
      <c r="A71" s="40"/>
      <c r="B71" s="15"/>
      <c r="C71" s="15"/>
      <c r="D71" s="39"/>
    </row>
    <row r="72" spans="1:4" s="8" customFormat="1" x14ac:dyDescent="0.2">
      <c r="A72" s="40"/>
      <c r="B72" s="15"/>
      <c r="C72" s="15"/>
      <c r="D72" s="39"/>
    </row>
    <row r="73" spans="1:4" s="8" customFormat="1" x14ac:dyDescent="0.2">
      <c r="A73" s="40"/>
      <c r="B73" s="15"/>
      <c r="C73" s="15"/>
      <c r="D73" s="39"/>
    </row>
    <row r="74" spans="1:4" s="8" customFormat="1" x14ac:dyDescent="0.2">
      <c r="A74" s="40"/>
      <c r="B74" s="15"/>
      <c r="C74" s="15"/>
      <c r="D74" s="39"/>
    </row>
    <row r="75" spans="1:4" s="8" customFormat="1" x14ac:dyDescent="0.2">
      <c r="A75" s="40"/>
      <c r="B75" s="15"/>
      <c r="C75" s="15"/>
      <c r="D75" s="39"/>
    </row>
    <row r="76" spans="1:4" s="8" customFormat="1" x14ac:dyDescent="0.2">
      <c r="A76" s="40"/>
      <c r="B76" s="15"/>
      <c r="C76" s="15"/>
      <c r="D76" s="39"/>
    </row>
    <row r="77" spans="1:4" s="8" customFormat="1" x14ac:dyDescent="0.2">
      <c r="A77" s="40"/>
      <c r="B77" s="15"/>
      <c r="C77" s="15"/>
      <c r="D77" s="39"/>
    </row>
    <row r="78" spans="1:4" s="8" customFormat="1" x14ac:dyDescent="0.2">
      <c r="A78" s="40"/>
      <c r="B78" s="15"/>
      <c r="C78" s="15"/>
      <c r="D78" s="39"/>
    </row>
    <row r="79" spans="1:4" s="8" customFormat="1" x14ac:dyDescent="0.2">
      <c r="A79" s="40"/>
      <c r="B79" s="15"/>
      <c r="C79" s="15"/>
      <c r="D79" s="39"/>
    </row>
    <row r="80" spans="1:4" s="8" customFormat="1" x14ac:dyDescent="0.2">
      <c r="A80" s="40"/>
      <c r="B80" s="15"/>
      <c r="C80" s="15"/>
      <c r="D80" s="39"/>
    </row>
    <row r="81" spans="1:4" s="8" customFormat="1" x14ac:dyDescent="0.2">
      <c r="A81" s="40"/>
      <c r="B81" s="15"/>
      <c r="C81" s="15"/>
      <c r="D81" s="39"/>
    </row>
    <row r="82" spans="1:4" s="8" customFormat="1" x14ac:dyDescent="0.2">
      <c r="A82" s="40"/>
      <c r="B82" s="15"/>
      <c r="C82" s="15"/>
      <c r="D82" s="39"/>
    </row>
  </sheetData>
  <mergeCells count="13">
    <mergeCell ref="A6:R6"/>
    <mergeCell ref="P1:R1"/>
    <mergeCell ref="A2:R2"/>
    <mergeCell ref="A3:R3"/>
    <mergeCell ref="A4:R4"/>
    <mergeCell ref="A5:R5"/>
    <mergeCell ref="J7:R7"/>
    <mergeCell ref="A7:A8"/>
    <mergeCell ref="B7:B8"/>
    <mergeCell ref="D7:D8"/>
    <mergeCell ref="E7:E8"/>
    <mergeCell ref="F7:F8"/>
    <mergeCell ref="G7:I7"/>
  </mergeCells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&amp;C-&amp;P+29-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82"/>
  <sheetViews>
    <sheetView view="pageLayout" topLeftCell="A10" zoomScaleNormal="100" workbookViewId="0">
      <selection activeCell="B11" sqref="B11"/>
    </sheetView>
  </sheetViews>
  <sheetFormatPr defaultRowHeight="24" x14ac:dyDescent="0.55000000000000004"/>
  <cols>
    <col min="1" max="1" width="4.75" style="40" customWidth="1"/>
    <col min="2" max="2" width="13.5" style="13" customWidth="1"/>
    <col min="3" max="3" width="21.25" style="13" customWidth="1"/>
    <col min="4" max="4" width="10.875" style="38" customWidth="1"/>
    <col min="5" max="5" width="16" style="7" customWidth="1"/>
    <col min="6" max="6" width="11.5" style="7" customWidth="1"/>
    <col min="7" max="18" width="4" style="7" customWidth="1"/>
    <col min="19" max="16384" width="9" style="7"/>
  </cols>
  <sheetData>
    <row r="1" spans="1:18" s="9" customFormat="1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75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76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20"/>
      <c r="C8" s="31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ht="72" x14ac:dyDescent="0.55000000000000004">
      <c r="A9" s="6">
        <v>1</v>
      </c>
      <c r="B9" s="11" t="s">
        <v>211</v>
      </c>
      <c r="C9" s="11" t="s">
        <v>212</v>
      </c>
      <c r="D9" s="54">
        <v>20000</v>
      </c>
      <c r="E9" s="5" t="s">
        <v>63</v>
      </c>
      <c r="F9" s="56" t="s">
        <v>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72" x14ac:dyDescent="0.55000000000000004">
      <c r="A10" s="6">
        <v>2</v>
      </c>
      <c r="B10" s="45" t="s">
        <v>213</v>
      </c>
      <c r="C10" s="11" t="s">
        <v>214</v>
      </c>
      <c r="D10" s="54">
        <v>20000</v>
      </c>
      <c r="E10" s="5" t="s">
        <v>63</v>
      </c>
      <c r="F10" s="56" t="s">
        <v>9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30" customFormat="1" x14ac:dyDescent="0.55000000000000004">
      <c r="A11" s="33" t="s">
        <v>11</v>
      </c>
      <c r="B11" s="44">
        <v>2</v>
      </c>
      <c r="C11" s="45"/>
      <c r="D11" s="37">
        <v>40000</v>
      </c>
      <c r="E11" s="14" t="s">
        <v>10</v>
      </c>
      <c r="F11" s="14" t="s">
        <v>10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1:18" s="1" customFormat="1" x14ac:dyDescent="0.55000000000000004">
      <c r="A12" s="40"/>
      <c r="B12" s="13"/>
      <c r="C12" s="13"/>
      <c r="D12" s="38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33" spans="1:18" x14ac:dyDescent="0.55000000000000004">
      <c r="B33" s="15"/>
      <c r="C33" s="15"/>
      <c r="D33" s="39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1:18" s="8" customFormat="1" x14ac:dyDescent="0.2">
      <c r="A34" s="40"/>
      <c r="B34" s="15"/>
      <c r="C34" s="15"/>
      <c r="D34" s="39"/>
    </row>
    <row r="35" spans="1:18" s="8" customFormat="1" x14ac:dyDescent="0.2">
      <c r="A35" s="40"/>
      <c r="B35" s="15"/>
      <c r="C35" s="15"/>
      <c r="D35" s="39"/>
    </row>
    <row r="36" spans="1:18" s="8" customFormat="1" x14ac:dyDescent="0.2">
      <c r="A36" s="40"/>
      <c r="B36" s="15"/>
      <c r="C36" s="15"/>
      <c r="D36" s="39"/>
    </row>
    <row r="37" spans="1:18" s="8" customFormat="1" x14ac:dyDescent="0.2">
      <c r="A37" s="40"/>
      <c r="B37" s="15"/>
      <c r="C37" s="15"/>
      <c r="D37" s="39"/>
    </row>
    <row r="38" spans="1:18" s="8" customFormat="1" x14ac:dyDescent="0.2">
      <c r="A38" s="40"/>
      <c r="B38" s="15"/>
      <c r="C38" s="15"/>
      <c r="D38" s="39"/>
    </row>
    <row r="39" spans="1:18" s="8" customFormat="1" x14ac:dyDescent="0.2">
      <c r="A39" s="40"/>
      <c r="B39" s="15"/>
      <c r="C39" s="15"/>
      <c r="D39" s="39"/>
    </row>
    <row r="40" spans="1:18" s="8" customFormat="1" x14ac:dyDescent="0.2">
      <c r="A40" s="40"/>
      <c r="B40" s="15"/>
      <c r="C40" s="15"/>
      <c r="D40" s="39"/>
    </row>
    <row r="41" spans="1:18" s="8" customFormat="1" x14ac:dyDescent="0.2">
      <c r="A41" s="40"/>
      <c r="B41" s="15"/>
      <c r="C41" s="15"/>
      <c r="D41" s="39"/>
    </row>
    <row r="42" spans="1:18" s="8" customFormat="1" x14ac:dyDescent="0.2">
      <c r="A42" s="40"/>
      <c r="B42" s="15"/>
      <c r="C42" s="15"/>
      <c r="D42" s="39"/>
    </row>
    <row r="43" spans="1:18" s="8" customFormat="1" x14ac:dyDescent="0.2">
      <c r="A43" s="40"/>
      <c r="B43" s="15"/>
      <c r="C43" s="15"/>
      <c r="D43" s="39"/>
    </row>
    <row r="44" spans="1:18" s="8" customFormat="1" x14ac:dyDescent="0.2">
      <c r="A44" s="40"/>
      <c r="B44" s="15"/>
      <c r="C44" s="15"/>
      <c r="D44" s="39"/>
    </row>
    <row r="45" spans="1:18" s="8" customFormat="1" x14ac:dyDescent="0.2">
      <c r="A45" s="40"/>
      <c r="B45" s="15"/>
      <c r="C45" s="15"/>
      <c r="D45" s="39"/>
    </row>
    <row r="46" spans="1:18" s="8" customFormat="1" x14ac:dyDescent="0.2">
      <c r="A46" s="40"/>
      <c r="B46" s="15"/>
      <c r="C46" s="15"/>
      <c r="D46" s="39"/>
    </row>
    <row r="47" spans="1:18" s="8" customFormat="1" x14ac:dyDescent="0.2">
      <c r="A47" s="40"/>
      <c r="B47" s="15"/>
      <c r="C47" s="15"/>
      <c r="D47" s="39"/>
    </row>
    <row r="48" spans="1:18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  <row r="71" spans="1:4" s="8" customFormat="1" x14ac:dyDescent="0.2">
      <c r="A71" s="40"/>
      <c r="B71" s="15"/>
      <c r="C71" s="15"/>
      <c r="D71" s="39"/>
    </row>
    <row r="72" spans="1:4" s="8" customFormat="1" x14ac:dyDescent="0.2">
      <c r="A72" s="40"/>
      <c r="B72" s="15"/>
      <c r="C72" s="15"/>
      <c r="D72" s="39"/>
    </row>
    <row r="73" spans="1:4" s="8" customFormat="1" x14ac:dyDescent="0.2">
      <c r="A73" s="40"/>
      <c r="B73" s="15"/>
      <c r="C73" s="15"/>
      <c r="D73" s="39"/>
    </row>
    <row r="74" spans="1:4" s="8" customFormat="1" x14ac:dyDescent="0.2">
      <c r="A74" s="40"/>
      <c r="B74" s="15"/>
      <c r="C74" s="15"/>
      <c r="D74" s="39"/>
    </row>
    <row r="75" spans="1:4" s="8" customFormat="1" x14ac:dyDescent="0.2">
      <c r="A75" s="40"/>
      <c r="B75" s="15"/>
      <c r="C75" s="15"/>
      <c r="D75" s="39"/>
    </row>
    <row r="76" spans="1:4" s="8" customFormat="1" x14ac:dyDescent="0.2">
      <c r="A76" s="40"/>
      <c r="B76" s="15"/>
      <c r="C76" s="15"/>
      <c r="D76" s="39"/>
    </row>
    <row r="77" spans="1:4" s="8" customFormat="1" x14ac:dyDescent="0.2">
      <c r="A77" s="40"/>
      <c r="B77" s="15"/>
      <c r="C77" s="15"/>
      <c r="D77" s="39"/>
    </row>
    <row r="78" spans="1:4" s="8" customFormat="1" x14ac:dyDescent="0.2">
      <c r="A78" s="40"/>
      <c r="B78" s="15"/>
      <c r="C78" s="15"/>
      <c r="D78" s="39"/>
    </row>
    <row r="79" spans="1:4" s="8" customFormat="1" x14ac:dyDescent="0.2">
      <c r="A79" s="40"/>
      <c r="B79" s="15"/>
      <c r="C79" s="15"/>
      <c r="D79" s="39"/>
    </row>
    <row r="80" spans="1:4" s="8" customFormat="1" x14ac:dyDescent="0.2">
      <c r="A80" s="40"/>
      <c r="B80" s="15"/>
      <c r="C80" s="15"/>
      <c r="D80" s="39"/>
    </row>
    <row r="81" spans="1:18" s="8" customFormat="1" x14ac:dyDescent="0.2">
      <c r="A81" s="40"/>
      <c r="B81" s="15"/>
      <c r="C81" s="15"/>
      <c r="D81" s="39"/>
    </row>
    <row r="82" spans="1:18" s="8" customFormat="1" x14ac:dyDescent="0.55000000000000004">
      <c r="A82" s="40"/>
      <c r="B82" s="13"/>
      <c r="C82" s="13"/>
      <c r="D82" s="38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</sheetData>
  <mergeCells count="13">
    <mergeCell ref="A6:R6"/>
    <mergeCell ref="P1:R1"/>
    <mergeCell ref="A2:R2"/>
    <mergeCell ref="A3:R3"/>
    <mergeCell ref="A4:R4"/>
    <mergeCell ref="A5:R5"/>
    <mergeCell ref="J7:R7"/>
    <mergeCell ref="A7:A8"/>
    <mergeCell ref="B7:B8"/>
    <mergeCell ref="D7:D8"/>
    <mergeCell ref="E7:E8"/>
    <mergeCell ref="F7:F8"/>
    <mergeCell ref="G7:I7"/>
  </mergeCells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&amp;C-&amp;P+36-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86"/>
  <sheetViews>
    <sheetView view="pageLayout" zoomScale="96" zoomScaleNormal="100" zoomScalePageLayoutView="96" workbookViewId="0">
      <selection activeCell="K15" sqref="K15"/>
    </sheetView>
  </sheetViews>
  <sheetFormatPr defaultRowHeight="24" x14ac:dyDescent="0.55000000000000004"/>
  <cols>
    <col min="1" max="1" width="4.75" style="40" customWidth="1"/>
    <col min="2" max="2" width="13.5" style="13" customWidth="1"/>
    <col min="3" max="3" width="21.25" style="13" customWidth="1"/>
    <col min="4" max="4" width="10.875" style="38" customWidth="1"/>
    <col min="5" max="5" width="16" style="7" customWidth="1"/>
    <col min="6" max="6" width="11.5" style="7" customWidth="1"/>
    <col min="7" max="18" width="4" style="7" customWidth="1"/>
    <col min="19" max="16384" width="9" style="7"/>
  </cols>
  <sheetData>
    <row r="1" spans="1:18" s="9" customFormat="1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77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78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20"/>
      <c r="C8" s="31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ht="120" x14ac:dyDescent="0.55000000000000004">
      <c r="A9" s="6">
        <v>1</v>
      </c>
      <c r="B9" s="11" t="s">
        <v>79</v>
      </c>
      <c r="C9" s="11" t="s">
        <v>80</v>
      </c>
      <c r="D9" s="54">
        <v>20000</v>
      </c>
      <c r="E9" s="5" t="s">
        <v>63</v>
      </c>
      <c r="F9" s="56" t="s">
        <v>81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81" customHeight="1" x14ac:dyDescent="0.55000000000000004">
      <c r="A10" s="6">
        <v>2</v>
      </c>
      <c r="B10" s="11" t="s">
        <v>134</v>
      </c>
      <c r="C10" s="11" t="s">
        <v>135</v>
      </c>
      <c r="D10" s="54">
        <v>50000</v>
      </c>
      <c r="E10" s="5" t="s">
        <v>63</v>
      </c>
      <c r="F10" s="56" t="s">
        <v>81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83.25" customHeight="1" x14ac:dyDescent="0.55000000000000004">
      <c r="A11" s="6">
        <v>3</v>
      </c>
      <c r="B11" s="11" t="s">
        <v>199</v>
      </c>
      <c r="C11" s="11" t="s">
        <v>173</v>
      </c>
      <c r="D11" s="54">
        <v>30000</v>
      </c>
      <c r="E11" s="5" t="s">
        <v>63</v>
      </c>
      <c r="F11" s="56" t="s">
        <v>81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30" customFormat="1" ht="81" customHeight="1" x14ac:dyDescent="0.55000000000000004">
      <c r="A12" s="6">
        <v>4</v>
      </c>
      <c r="B12" s="11" t="s">
        <v>82</v>
      </c>
      <c r="C12" s="11" t="s">
        <v>178</v>
      </c>
      <c r="D12" s="54">
        <v>108000</v>
      </c>
      <c r="E12" s="5" t="s">
        <v>68</v>
      </c>
      <c r="F12" s="56" t="s">
        <v>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</row>
    <row r="13" spans="1:18" s="30" customFormat="1" ht="102.75" customHeight="1" x14ac:dyDescent="0.55000000000000004">
      <c r="A13" s="6">
        <v>4</v>
      </c>
      <c r="B13" s="11" t="s">
        <v>85</v>
      </c>
      <c r="C13" s="11" t="s">
        <v>83</v>
      </c>
      <c r="D13" s="54">
        <v>648000</v>
      </c>
      <c r="E13" s="5" t="s">
        <v>84</v>
      </c>
      <c r="F13" s="56" t="s">
        <v>9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8" s="30" customFormat="1" ht="81.75" customHeight="1" x14ac:dyDescent="0.55000000000000004">
      <c r="A14" s="6">
        <v>5</v>
      </c>
      <c r="B14" s="11" t="s">
        <v>176</v>
      </c>
      <c r="C14" s="11" t="s">
        <v>177</v>
      </c>
      <c r="D14" s="54">
        <v>68000</v>
      </c>
      <c r="E14" s="5" t="s">
        <v>84</v>
      </c>
      <c r="F14" s="56" t="s">
        <v>9</v>
      </c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</row>
    <row r="15" spans="1:18" s="30" customFormat="1" ht="104.25" customHeight="1" x14ac:dyDescent="0.55000000000000004">
      <c r="A15" s="6">
        <v>6</v>
      </c>
      <c r="B15" s="11" t="s">
        <v>86</v>
      </c>
      <c r="C15" s="11" t="s">
        <v>87</v>
      </c>
      <c r="D15" s="54">
        <v>375200</v>
      </c>
      <c r="E15" s="5" t="s">
        <v>84</v>
      </c>
      <c r="F15" s="56" t="s">
        <v>9</v>
      </c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</row>
    <row r="16" spans="1:18" s="30" customFormat="1" ht="249.75" customHeight="1" x14ac:dyDescent="0.55000000000000004">
      <c r="A16" s="6">
        <v>7</v>
      </c>
      <c r="B16" s="11" t="s">
        <v>88</v>
      </c>
      <c r="C16" s="11" t="s">
        <v>89</v>
      </c>
      <c r="D16" s="54">
        <v>50000</v>
      </c>
      <c r="E16" s="5" t="s">
        <v>63</v>
      </c>
      <c r="F16" s="56" t="s">
        <v>9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</row>
    <row r="17" spans="1:18" s="30" customFormat="1" ht="155.25" customHeight="1" x14ac:dyDescent="0.55000000000000004">
      <c r="A17" s="6">
        <v>8</v>
      </c>
      <c r="B17" s="11" t="s">
        <v>90</v>
      </c>
      <c r="C17" s="11" t="s">
        <v>91</v>
      </c>
      <c r="D17" s="54">
        <v>30000</v>
      </c>
      <c r="E17" s="5" t="s">
        <v>54</v>
      </c>
      <c r="F17" s="56" t="s">
        <v>9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</row>
    <row r="18" spans="1:18" s="30" customFormat="1" ht="155.25" customHeight="1" x14ac:dyDescent="0.55000000000000004">
      <c r="A18" s="6">
        <v>9</v>
      </c>
      <c r="B18" s="11" t="s">
        <v>93</v>
      </c>
      <c r="C18" s="11" t="s">
        <v>92</v>
      </c>
      <c r="D18" s="54">
        <v>30000</v>
      </c>
      <c r="E18" s="5" t="s">
        <v>63</v>
      </c>
      <c r="F18" s="56" t="s">
        <v>9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</row>
    <row r="19" spans="1:18" s="30" customFormat="1" ht="168" x14ac:dyDescent="0.55000000000000004">
      <c r="A19" s="6">
        <v>10</v>
      </c>
      <c r="B19" s="11" t="s">
        <v>180</v>
      </c>
      <c r="C19" s="11" t="s">
        <v>136</v>
      </c>
      <c r="D19" s="54">
        <v>35000</v>
      </c>
      <c r="E19" s="5" t="s">
        <v>137</v>
      </c>
      <c r="F19" s="56" t="s">
        <v>9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</row>
    <row r="20" spans="1:18" s="30" customFormat="1" ht="208.5" customHeight="1" x14ac:dyDescent="0.55000000000000004">
      <c r="A20" s="6">
        <v>11</v>
      </c>
      <c r="B20" s="11" t="s">
        <v>179</v>
      </c>
      <c r="C20" s="81" t="s">
        <v>194</v>
      </c>
      <c r="D20" s="54">
        <v>30000</v>
      </c>
      <c r="E20" s="5" t="s">
        <v>68</v>
      </c>
      <c r="F20" s="56" t="s">
        <v>9</v>
      </c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18" s="1" customFormat="1" x14ac:dyDescent="0.55000000000000004">
      <c r="A21" s="33" t="s">
        <v>11</v>
      </c>
      <c r="B21" s="46">
        <v>11</v>
      </c>
      <c r="C21" s="11"/>
      <c r="D21" s="37">
        <f>SUM(D9:D20)</f>
        <v>1474200</v>
      </c>
      <c r="E21" s="14" t="s">
        <v>10</v>
      </c>
      <c r="F21" s="14" t="s">
        <v>10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x14ac:dyDescent="0.55000000000000004">
      <c r="C22" s="41"/>
    </row>
    <row r="38" spans="1:4" s="8" customFormat="1" x14ac:dyDescent="0.2">
      <c r="A38" s="40"/>
      <c r="B38" s="15"/>
      <c r="C38" s="15"/>
      <c r="D38" s="39"/>
    </row>
    <row r="39" spans="1:4" s="8" customFormat="1" x14ac:dyDescent="0.2">
      <c r="A39" s="40"/>
      <c r="B39" s="15"/>
      <c r="C39" s="15"/>
      <c r="D39" s="39"/>
    </row>
    <row r="40" spans="1:4" s="8" customFormat="1" x14ac:dyDescent="0.2">
      <c r="A40" s="40"/>
      <c r="B40" s="15"/>
      <c r="C40" s="15"/>
      <c r="D40" s="39"/>
    </row>
    <row r="41" spans="1:4" s="8" customFormat="1" x14ac:dyDescent="0.2">
      <c r="A41" s="40"/>
      <c r="B41" s="15"/>
      <c r="C41" s="15"/>
      <c r="D41" s="39"/>
    </row>
    <row r="42" spans="1:4" s="8" customFormat="1" x14ac:dyDescent="0.2">
      <c r="A42" s="40"/>
      <c r="B42" s="15"/>
      <c r="C42" s="15"/>
      <c r="D42" s="39"/>
    </row>
    <row r="43" spans="1:4" s="8" customFormat="1" x14ac:dyDescent="0.2">
      <c r="A43" s="40"/>
      <c r="B43" s="15"/>
      <c r="C43" s="15"/>
      <c r="D43" s="39"/>
    </row>
    <row r="44" spans="1:4" s="8" customFormat="1" x14ac:dyDescent="0.2">
      <c r="A44" s="40"/>
      <c r="B44" s="15"/>
      <c r="C44" s="15"/>
      <c r="D44" s="39"/>
    </row>
    <row r="45" spans="1:4" s="8" customFormat="1" x14ac:dyDescent="0.2">
      <c r="A45" s="40"/>
      <c r="B45" s="15"/>
      <c r="C45" s="15"/>
      <c r="D45" s="39"/>
    </row>
    <row r="46" spans="1:4" s="8" customFormat="1" x14ac:dyDescent="0.2">
      <c r="A46" s="40"/>
      <c r="B46" s="15"/>
      <c r="C46" s="15"/>
      <c r="D46" s="39"/>
    </row>
    <row r="47" spans="1:4" s="8" customFormat="1" x14ac:dyDescent="0.2">
      <c r="A47" s="40"/>
      <c r="B47" s="15"/>
      <c r="C47" s="15"/>
      <c r="D47" s="39"/>
    </row>
    <row r="48" spans="1:4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  <row r="71" spans="1:4" s="8" customFormat="1" x14ac:dyDescent="0.2">
      <c r="A71" s="40"/>
      <c r="B71" s="15"/>
      <c r="C71" s="15"/>
      <c r="D71" s="39"/>
    </row>
    <row r="72" spans="1:4" s="8" customFormat="1" x14ac:dyDescent="0.2">
      <c r="A72" s="40"/>
      <c r="B72" s="15"/>
      <c r="C72" s="15"/>
      <c r="D72" s="39"/>
    </row>
    <row r="73" spans="1:4" s="8" customFormat="1" x14ac:dyDescent="0.2">
      <c r="A73" s="40"/>
      <c r="B73" s="15"/>
      <c r="C73" s="15"/>
      <c r="D73" s="39"/>
    </row>
    <row r="74" spans="1:4" s="8" customFormat="1" x14ac:dyDescent="0.2">
      <c r="A74" s="40"/>
      <c r="B74" s="15"/>
      <c r="C74" s="15"/>
      <c r="D74" s="39"/>
    </row>
    <row r="75" spans="1:4" s="8" customFormat="1" x14ac:dyDescent="0.2">
      <c r="A75" s="40"/>
      <c r="B75" s="15"/>
      <c r="C75" s="15"/>
      <c r="D75" s="39"/>
    </row>
    <row r="76" spans="1:4" s="8" customFormat="1" x14ac:dyDescent="0.2">
      <c r="A76" s="40"/>
      <c r="B76" s="15"/>
      <c r="C76" s="15"/>
      <c r="D76" s="39"/>
    </row>
    <row r="77" spans="1:4" s="8" customFormat="1" x14ac:dyDescent="0.2">
      <c r="A77" s="40"/>
      <c r="B77" s="15"/>
      <c r="C77" s="15"/>
      <c r="D77" s="39"/>
    </row>
    <row r="78" spans="1:4" s="8" customFormat="1" x14ac:dyDescent="0.2">
      <c r="A78" s="40"/>
      <c r="B78" s="15"/>
      <c r="C78" s="15"/>
      <c r="D78" s="39"/>
    </row>
    <row r="79" spans="1:4" s="8" customFormat="1" x14ac:dyDescent="0.2">
      <c r="A79" s="40"/>
      <c r="B79" s="15"/>
      <c r="C79" s="15"/>
      <c r="D79" s="39"/>
    </row>
    <row r="80" spans="1:4" s="8" customFormat="1" x14ac:dyDescent="0.2">
      <c r="A80" s="40"/>
      <c r="B80" s="15"/>
      <c r="C80" s="15"/>
      <c r="D80" s="39"/>
    </row>
    <row r="81" spans="1:4" s="8" customFormat="1" x14ac:dyDescent="0.2">
      <c r="A81" s="40"/>
      <c r="B81" s="15"/>
      <c r="C81" s="15"/>
      <c r="D81" s="39"/>
    </row>
    <row r="82" spans="1:4" s="8" customFormat="1" x14ac:dyDescent="0.2">
      <c r="A82" s="40"/>
      <c r="B82" s="15"/>
      <c r="C82" s="15"/>
      <c r="D82" s="39"/>
    </row>
    <row r="83" spans="1:4" s="8" customFormat="1" x14ac:dyDescent="0.2">
      <c r="A83" s="40"/>
      <c r="B83" s="15"/>
      <c r="C83" s="15"/>
      <c r="D83" s="39"/>
    </row>
    <row r="84" spans="1:4" s="8" customFormat="1" x14ac:dyDescent="0.2">
      <c r="A84" s="40"/>
      <c r="B84" s="15"/>
      <c r="C84" s="15"/>
      <c r="D84" s="39"/>
    </row>
    <row r="85" spans="1:4" s="8" customFormat="1" x14ac:dyDescent="0.2">
      <c r="A85" s="40"/>
      <c r="B85" s="15"/>
      <c r="C85" s="15"/>
      <c r="D85" s="39"/>
    </row>
    <row r="86" spans="1:4" s="8" customFormat="1" x14ac:dyDescent="0.2">
      <c r="A86" s="40"/>
      <c r="B86" s="15"/>
      <c r="C86" s="15"/>
      <c r="D86" s="39"/>
    </row>
  </sheetData>
  <mergeCells count="13">
    <mergeCell ref="A6:R6"/>
    <mergeCell ref="P1:R1"/>
    <mergeCell ref="A2:R2"/>
    <mergeCell ref="A3:R3"/>
    <mergeCell ref="A4:R4"/>
    <mergeCell ref="A5:R5"/>
    <mergeCell ref="J7:R7"/>
    <mergeCell ref="A7:A8"/>
    <mergeCell ref="B7:B8"/>
    <mergeCell ref="D7:D8"/>
    <mergeCell ref="E7:E8"/>
    <mergeCell ref="F7:F8"/>
    <mergeCell ref="G7:I7"/>
  </mergeCells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&amp;C-&amp;P+31-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20"/>
  <sheetViews>
    <sheetView view="pageLayout" topLeftCell="A10" zoomScale="98" zoomScaleNormal="100" zoomScalePageLayoutView="98" workbookViewId="0">
      <selection activeCell="C11" sqref="C11:C12"/>
    </sheetView>
  </sheetViews>
  <sheetFormatPr defaultRowHeight="14.25" x14ac:dyDescent="0.2"/>
  <cols>
    <col min="1" max="1" width="4.625" customWidth="1"/>
    <col min="2" max="2" width="15.625" customWidth="1"/>
    <col min="3" max="3" width="30.625" customWidth="1"/>
    <col min="5" max="5" width="13.25" customWidth="1"/>
    <col min="7" max="18" width="4.375" customWidth="1"/>
  </cols>
  <sheetData>
    <row r="1" spans="1:18" s="9" customFormat="1" ht="24" x14ac:dyDescent="0.55000000000000004">
      <c r="A1" s="34"/>
      <c r="B1" s="27"/>
      <c r="C1" s="27"/>
      <c r="D1" s="36"/>
      <c r="E1" s="27"/>
      <c r="P1" s="119" t="s">
        <v>138</v>
      </c>
      <c r="Q1" s="119"/>
      <c r="R1" s="119"/>
    </row>
    <row r="2" spans="1:18" s="9" customFormat="1" ht="24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ht="24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ht="24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ht="24" x14ac:dyDescent="0.55000000000000004">
      <c r="A5" s="110" t="s">
        <v>77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ht="24" x14ac:dyDescent="0.55000000000000004">
      <c r="A6" s="111" t="s">
        <v>78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ht="24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ht="24" x14ac:dyDescent="0.2">
      <c r="A8" s="108"/>
      <c r="B8" s="120"/>
      <c r="C8" s="31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7" customFormat="1" ht="83.25" customHeight="1" x14ac:dyDescent="0.55000000000000004">
      <c r="A9" s="6">
        <v>1</v>
      </c>
      <c r="B9" s="11" t="s">
        <v>196</v>
      </c>
      <c r="C9" s="11" t="s">
        <v>235</v>
      </c>
      <c r="D9" s="54">
        <v>16000</v>
      </c>
      <c r="E9" s="5" t="s">
        <v>140</v>
      </c>
      <c r="F9" s="56" t="s">
        <v>139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7" customFormat="1" ht="81" customHeight="1" x14ac:dyDescent="0.55000000000000004">
      <c r="A10" s="6">
        <v>2</v>
      </c>
      <c r="B10" s="11" t="s">
        <v>236</v>
      </c>
      <c r="C10" s="11" t="s">
        <v>237</v>
      </c>
      <c r="D10" s="54">
        <v>15000</v>
      </c>
      <c r="E10" s="5" t="s">
        <v>140</v>
      </c>
      <c r="F10" s="56" t="s">
        <v>139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7" customFormat="1" ht="106.5" customHeight="1" x14ac:dyDescent="0.55000000000000004">
      <c r="A11" s="6">
        <v>3</v>
      </c>
      <c r="B11" s="11" t="s">
        <v>238</v>
      </c>
      <c r="C11" s="11" t="s">
        <v>239</v>
      </c>
      <c r="D11" s="54">
        <v>30000</v>
      </c>
      <c r="E11" s="5" t="s">
        <v>140</v>
      </c>
      <c r="F11" s="56" t="s">
        <v>139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7" customFormat="1" ht="24" x14ac:dyDescent="0.55000000000000004">
      <c r="A12" s="6" t="s">
        <v>11</v>
      </c>
      <c r="B12" s="80">
        <v>3</v>
      </c>
      <c r="C12" s="11"/>
      <c r="D12" s="54">
        <v>61000</v>
      </c>
      <c r="E12" s="5"/>
      <c r="F12" s="5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7" customFormat="1" ht="96" x14ac:dyDescent="0.55000000000000004">
      <c r="A13" s="6">
        <v>5</v>
      </c>
      <c r="B13" s="11" t="s">
        <v>174</v>
      </c>
      <c r="C13" s="11" t="s">
        <v>175</v>
      </c>
      <c r="D13" s="54">
        <v>18540</v>
      </c>
      <c r="E13" s="5" t="s">
        <v>140</v>
      </c>
      <c r="F13" s="56" t="s">
        <v>139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7" customFormat="1" ht="48" x14ac:dyDescent="0.55000000000000004">
      <c r="A14" s="6">
        <v>6</v>
      </c>
      <c r="B14" s="11" t="s">
        <v>181</v>
      </c>
      <c r="C14" s="11" t="s">
        <v>182</v>
      </c>
      <c r="D14" s="54">
        <v>50000</v>
      </c>
      <c r="E14" s="5" t="s">
        <v>195</v>
      </c>
      <c r="F14" s="56" t="s">
        <v>139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7" customFormat="1" ht="271.5" customHeight="1" x14ac:dyDescent="0.55000000000000004">
      <c r="A15" s="6">
        <v>7</v>
      </c>
      <c r="B15" s="11" t="s">
        <v>183</v>
      </c>
      <c r="C15" s="11" t="s">
        <v>184</v>
      </c>
      <c r="D15" s="54">
        <v>50000</v>
      </c>
      <c r="E15" s="5" t="s">
        <v>140</v>
      </c>
      <c r="F15" s="56" t="s">
        <v>139</v>
      </c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7" customFormat="1" ht="84.75" customHeight="1" x14ac:dyDescent="0.55000000000000004">
      <c r="A16" s="6">
        <v>8</v>
      </c>
      <c r="B16" s="11" t="s">
        <v>185</v>
      </c>
      <c r="C16" s="11" t="s">
        <v>186</v>
      </c>
      <c r="D16" s="54">
        <v>60000</v>
      </c>
      <c r="E16" s="5" t="s">
        <v>140</v>
      </c>
      <c r="F16" s="56" t="s">
        <v>139</v>
      </c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7" customFormat="1" ht="83.25" customHeight="1" x14ac:dyDescent="0.55000000000000004">
      <c r="A17" s="6">
        <v>9</v>
      </c>
      <c r="B17" s="11" t="s">
        <v>196</v>
      </c>
      <c r="C17" s="11" t="s">
        <v>187</v>
      </c>
      <c r="D17" s="54">
        <v>6300</v>
      </c>
      <c r="E17" s="5" t="s">
        <v>140</v>
      </c>
      <c r="F17" s="56" t="s">
        <v>139</v>
      </c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7" customFormat="1" ht="296.25" customHeight="1" x14ac:dyDescent="0.55000000000000004">
      <c r="A18" s="6">
        <v>10</v>
      </c>
      <c r="B18" s="11" t="s">
        <v>188</v>
      </c>
      <c r="C18" s="11" t="s">
        <v>189</v>
      </c>
      <c r="D18" s="54">
        <v>37000</v>
      </c>
      <c r="E18" s="5" t="s">
        <v>140</v>
      </c>
      <c r="F18" s="56" t="s">
        <v>139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7" customFormat="1" ht="82.5" customHeight="1" x14ac:dyDescent="0.55000000000000004">
      <c r="A19" s="6">
        <v>11</v>
      </c>
      <c r="B19" s="11" t="s">
        <v>190</v>
      </c>
      <c r="C19" s="11" t="s">
        <v>191</v>
      </c>
      <c r="D19" s="54">
        <v>4</v>
      </c>
      <c r="E19" s="5" t="s">
        <v>140</v>
      </c>
      <c r="F19" s="56" t="s">
        <v>139</v>
      </c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1" customFormat="1" ht="24" x14ac:dyDescent="0.55000000000000004">
      <c r="A20" s="2" t="s">
        <v>11</v>
      </c>
      <c r="B20" s="14">
        <v>11</v>
      </c>
      <c r="C20" s="14"/>
      <c r="D20" s="77">
        <f>SUM(D9:D19)</f>
        <v>343844</v>
      </c>
      <c r="E20" s="14" t="s">
        <v>10</v>
      </c>
      <c r="F20" s="14" t="s">
        <v>10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</sheetData>
  <mergeCells count="13">
    <mergeCell ref="J7:R7"/>
    <mergeCell ref="A7:A8"/>
    <mergeCell ref="B7:B8"/>
    <mergeCell ref="D7:D8"/>
    <mergeCell ref="E7:E8"/>
    <mergeCell ref="F7:F8"/>
    <mergeCell ref="G7:I7"/>
    <mergeCell ref="A6:R6"/>
    <mergeCell ref="P1:R1"/>
    <mergeCell ref="A2:R2"/>
    <mergeCell ref="A3:R3"/>
    <mergeCell ref="A4:R4"/>
    <mergeCell ref="A5:R5"/>
  </mergeCells>
  <pageMargins left="0.23622047244094491" right="0.11811023622047245" top="0.59055118110236227" bottom="0.39370078740157483" header="0.31496062992125984" footer="0.31496062992125984"/>
  <pageSetup paperSize="9" orientation="landscape" r:id="rId1"/>
  <headerFooter>
    <oddFooter>&amp;C-&amp;P+39-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R76"/>
  <sheetViews>
    <sheetView view="pageLayout" zoomScale="73" zoomScaleNormal="100" zoomScalePageLayoutView="73" workbookViewId="0">
      <selection activeCell="L14" sqref="L14"/>
    </sheetView>
  </sheetViews>
  <sheetFormatPr defaultRowHeight="24" x14ac:dyDescent="0.55000000000000004"/>
  <cols>
    <col min="1" max="1" width="4.75" style="40" customWidth="1"/>
    <col min="2" max="2" width="13.5" style="13" customWidth="1"/>
    <col min="3" max="3" width="21.25" style="13" customWidth="1"/>
    <col min="4" max="4" width="10.875" style="38" customWidth="1"/>
    <col min="5" max="5" width="16" style="7" customWidth="1"/>
    <col min="6" max="6" width="11.5" style="7" customWidth="1"/>
    <col min="7" max="18" width="4" style="7" customWidth="1"/>
    <col min="19" max="16384" width="9" style="7"/>
  </cols>
  <sheetData>
    <row r="1" spans="1:18" s="9" customFormat="1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77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108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20"/>
      <c r="C8" s="31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ht="120" x14ac:dyDescent="0.55000000000000004">
      <c r="A9" s="6">
        <v>1</v>
      </c>
      <c r="B9" s="11" t="s">
        <v>94</v>
      </c>
      <c r="C9" s="11" t="s">
        <v>95</v>
      </c>
      <c r="D9" s="54">
        <v>50000</v>
      </c>
      <c r="E9" s="5" t="s">
        <v>96</v>
      </c>
      <c r="F9" s="56" t="s">
        <v>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30" customFormat="1" ht="144" x14ac:dyDescent="0.55000000000000004">
      <c r="A10" s="6">
        <v>2</v>
      </c>
      <c r="B10" s="11" t="s">
        <v>97</v>
      </c>
      <c r="C10" s="11" t="s">
        <v>98</v>
      </c>
      <c r="D10" s="54">
        <v>110000</v>
      </c>
      <c r="E10" s="5" t="s">
        <v>63</v>
      </c>
      <c r="F10" s="56" t="s">
        <v>9</v>
      </c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</row>
    <row r="11" spans="1:18" s="1" customFormat="1" x14ac:dyDescent="0.55000000000000004">
      <c r="A11" s="33" t="s">
        <v>11</v>
      </c>
      <c r="B11" s="46">
        <v>2</v>
      </c>
      <c r="C11" s="45"/>
      <c r="D11" s="37">
        <f>SUM(D9:D10)</f>
        <v>160000</v>
      </c>
      <c r="E11" s="14" t="s">
        <v>10</v>
      </c>
      <c r="F11" s="14" t="s">
        <v>10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28" spans="1:4" s="8" customFormat="1" x14ac:dyDescent="0.2">
      <c r="A28" s="40"/>
      <c r="B28" s="15"/>
      <c r="C28" s="15"/>
      <c r="D28" s="39"/>
    </row>
    <row r="29" spans="1:4" s="8" customFormat="1" x14ac:dyDescent="0.2">
      <c r="A29" s="40"/>
      <c r="B29" s="15"/>
      <c r="C29" s="15"/>
      <c r="D29" s="39"/>
    </row>
    <row r="30" spans="1:4" s="8" customFormat="1" x14ac:dyDescent="0.2">
      <c r="A30" s="40"/>
      <c r="B30" s="15"/>
      <c r="C30" s="15"/>
      <c r="D30" s="39"/>
    </row>
    <row r="31" spans="1:4" s="8" customFormat="1" x14ac:dyDescent="0.2">
      <c r="A31" s="40"/>
      <c r="B31" s="15"/>
      <c r="C31" s="15"/>
      <c r="D31" s="39"/>
    </row>
    <row r="32" spans="1:4" s="8" customFormat="1" x14ac:dyDescent="0.2">
      <c r="A32" s="40"/>
      <c r="B32" s="15"/>
      <c r="C32" s="15"/>
      <c r="D32" s="39"/>
    </row>
    <row r="33" spans="1:4" s="8" customFormat="1" x14ac:dyDescent="0.2">
      <c r="A33" s="40"/>
      <c r="B33" s="15"/>
      <c r="C33" s="15"/>
      <c r="D33" s="39"/>
    </row>
    <row r="34" spans="1:4" s="8" customFormat="1" x14ac:dyDescent="0.2">
      <c r="A34" s="40"/>
      <c r="B34" s="15"/>
      <c r="C34" s="15"/>
      <c r="D34" s="39"/>
    </row>
    <row r="35" spans="1:4" s="8" customFormat="1" x14ac:dyDescent="0.2">
      <c r="A35" s="40"/>
      <c r="B35" s="15"/>
      <c r="C35" s="15"/>
      <c r="D35" s="39"/>
    </row>
    <row r="36" spans="1:4" s="8" customFormat="1" x14ac:dyDescent="0.2">
      <c r="A36" s="40"/>
      <c r="B36" s="15"/>
      <c r="C36" s="15"/>
      <c r="D36" s="39"/>
    </row>
    <row r="37" spans="1:4" s="8" customFormat="1" x14ac:dyDescent="0.2">
      <c r="A37" s="40"/>
      <c r="B37" s="15"/>
      <c r="C37" s="15"/>
      <c r="D37" s="39"/>
    </row>
    <row r="38" spans="1:4" s="8" customFormat="1" x14ac:dyDescent="0.2">
      <c r="A38" s="40"/>
      <c r="B38" s="15"/>
      <c r="C38" s="15"/>
      <c r="D38" s="39"/>
    </row>
    <row r="39" spans="1:4" s="8" customFormat="1" x14ac:dyDescent="0.2">
      <c r="A39" s="40"/>
      <c r="B39" s="15"/>
      <c r="C39" s="15"/>
      <c r="D39" s="39"/>
    </row>
    <row r="40" spans="1:4" s="8" customFormat="1" x14ac:dyDescent="0.2">
      <c r="A40" s="40"/>
      <c r="B40" s="15"/>
      <c r="C40" s="15"/>
      <c r="D40" s="39"/>
    </row>
    <row r="41" spans="1:4" s="8" customFormat="1" x14ac:dyDescent="0.2">
      <c r="A41" s="40"/>
      <c r="B41" s="15"/>
      <c r="C41" s="15"/>
      <c r="D41" s="39"/>
    </row>
    <row r="42" spans="1:4" s="8" customFormat="1" x14ac:dyDescent="0.2">
      <c r="A42" s="40"/>
      <c r="B42" s="15"/>
      <c r="C42" s="15"/>
      <c r="D42" s="39"/>
    </row>
    <row r="43" spans="1:4" s="8" customFormat="1" x14ac:dyDescent="0.2">
      <c r="A43" s="40"/>
      <c r="B43" s="15"/>
      <c r="C43" s="15"/>
      <c r="D43" s="39"/>
    </row>
    <row r="44" spans="1:4" s="8" customFormat="1" x14ac:dyDescent="0.2">
      <c r="A44" s="40"/>
      <c r="B44" s="15"/>
      <c r="C44" s="15"/>
      <c r="D44" s="39"/>
    </row>
    <row r="45" spans="1:4" s="8" customFormat="1" x14ac:dyDescent="0.2">
      <c r="A45" s="40"/>
      <c r="B45" s="15"/>
      <c r="C45" s="15"/>
      <c r="D45" s="39"/>
    </row>
    <row r="46" spans="1:4" s="8" customFormat="1" x14ac:dyDescent="0.2">
      <c r="A46" s="40"/>
      <c r="B46" s="15"/>
      <c r="C46" s="15"/>
      <c r="D46" s="39"/>
    </row>
    <row r="47" spans="1:4" s="8" customFormat="1" x14ac:dyDescent="0.2">
      <c r="A47" s="40"/>
      <c r="B47" s="15"/>
      <c r="C47" s="15"/>
      <c r="D47" s="39"/>
    </row>
    <row r="48" spans="1:4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  <row r="71" spans="1:4" s="8" customFormat="1" x14ac:dyDescent="0.2">
      <c r="A71" s="40"/>
      <c r="B71" s="15"/>
      <c r="C71" s="15"/>
      <c r="D71" s="39"/>
    </row>
    <row r="72" spans="1:4" s="8" customFormat="1" x14ac:dyDescent="0.2">
      <c r="A72" s="40"/>
      <c r="B72" s="15"/>
      <c r="C72" s="15"/>
      <c r="D72" s="39"/>
    </row>
    <row r="73" spans="1:4" s="8" customFormat="1" x14ac:dyDescent="0.2">
      <c r="A73" s="40"/>
      <c r="B73" s="15"/>
      <c r="C73" s="15"/>
      <c r="D73" s="39"/>
    </row>
    <row r="74" spans="1:4" s="8" customFormat="1" x14ac:dyDescent="0.2">
      <c r="A74" s="40"/>
      <c r="B74" s="15"/>
      <c r="C74" s="15"/>
      <c r="D74" s="39"/>
    </row>
    <row r="75" spans="1:4" s="8" customFormat="1" x14ac:dyDescent="0.2">
      <c r="A75" s="40"/>
      <c r="B75" s="15"/>
      <c r="C75" s="15"/>
      <c r="D75" s="39"/>
    </row>
    <row r="76" spans="1:4" s="8" customFormat="1" x14ac:dyDescent="0.2">
      <c r="A76" s="40"/>
      <c r="B76" s="15"/>
      <c r="C76" s="15"/>
      <c r="D76" s="39"/>
    </row>
  </sheetData>
  <mergeCells count="13">
    <mergeCell ref="A6:R6"/>
    <mergeCell ref="P1:R1"/>
    <mergeCell ref="A2:R2"/>
    <mergeCell ref="A3:R3"/>
    <mergeCell ref="A4:R4"/>
    <mergeCell ref="A5:R5"/>
    <mergeCell ref="J7:R7"/>
    <mergeCell ref="A7:A8"/>
    <mergeCell ref="B7:B8"/>
    <mergeCell ref="D7:D8"/>
    <mergeCell ref="E7:E8"/>
    <mergeCell ref="F7:F8"/>
    <mergeCell ref="G7:I7"/>
  </mergeCells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&amp;C-&amp;P+38-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6"/>
  <sheetViews>
    <sheetView view="pageLayout" topLeftCell="A19" zoomScaleNormal="100" workbookViewId="0">
      <selection activeCell="J12" sqref="J12"/>
    </sheetView>
  </sheetViews>
  <sheetFormatPr defaultRowHeight="14.25" x14ac:dyDescent="0.2"/>
  <cols>
    <col min="1" max="1" width="4.625" customWidth="1"/>
    <col min="2" max="2" width="15.625" customWidth="1"/>
    <col min="3" max="3" width="30.625" customWidth="1"/>
    <col min="5" max="5" width="13.25" customWidth="1"/>
    <col min="7" max="18" width="4.375" customWidth="1"/>
  </cols>
  <sheetData>
    <row r="1" spans="1:18" s="9" customFormat="1" ht="24" x14ac:dyDescent="0.55000000000000004">
      <c r="A1" s="34"/>
      <c r="B1" s="27"/>
      <c r="C1" s="27"/>
      <c r="D1" s="36"/>
      <c r="E1" s="27"/>
      <c r="P1" s="119" t="s">
        <v>138</v>
      </c>
      <c r="Q1" s="119"/>
      <c r="R1" s="119"/>
    </row>
    <row r="2" spans="1:18" s="9" customFormat="1" ht="24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ht="24" x14ac:dyDescent="0.55000000000000004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ht="24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ht="24" x14ac:dyDescent="0.55000000000000004">
      <c r="A5" s="110" t="s">
        <v>77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ht="24" x14ac:dyDescent="0.55000000000000004">
      <c r="A6" s="111" t="s">
        <v>108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ht="24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34</v>
      </c>
      <c r="H7" s="108"/>
      <c r="I7" s="108"/>
      <c r="J7" s="108" t="s">
        <v>122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ht="24" x14ac:dyDescent="0.2">
      <c r="A8" s="108"/>
      <c r="B8" s="120"/>
      <c r="C8" s="31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7" customFormat="1" ht="72" x14ac:dyDescent="0.55000000000000004">
      <c r="A9" s="6">
        <v>1</v>
      </c>
      <c r="B9" s="11" t="s">
        <v>142</v>
      </c>
      <c r="C9" s="11" t="s">
        <v>143</v>
      </c>
      <c r="D9" s="54">
        <v>10000</v>
      </c>
      <c r="E9" s="5" t="s">
        <v>140</v>
      </c>
      <c r="F9" s="56" t="s">
        <v>139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7" customFormat="1" ht="48" x14ac:dyDescent="0.55000000000000004">
      <c r="A10" s="6">
        <v>2</v>
      </c>
      <c r="B10" s="11" t="s">
        <v>144</v>
      </c>
      <c r="C10" s="11" t="s">
        <v>145</v>
      </c>
      <c r="D10" s="54">
        <v>4000</v>
      </c>
      <c r="E10" s="5" t="s">
        <v>140</v>
      </c>
      <c r="F10" s="56" t="s">
        <v>139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s="7" customFormat="1" ht="96" x14ac:dyDescent="0.55000000000000004">
      <c r="A11" s="6">
        <v>3</v>
      </c>
      <c r="B11" s="11" t="s">
        <v>146</v>
      </c>
      <c r="C11" s="41" t="s">
        <v>147</v>
      </c>
      <c r="D11" s="54">
        <v>16000</v>
      </c>
      <c r="E11" s="5" t="s">
        <v>140</v>
      </c>
      <c r="F11" s="56" t="s">
        <v>139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s="7" customFormat="1" ht="96" x14ac:dyDescent="0.55000000000000004">
      <c r="A12" s="6">
        <v>4</v>
      </c>
      <c r="B12" s="11" t="s">
        <v>148</v>
      </c>
      <c r="C12" s="11" t="s">
        <v>149</v>
      </c>
      <c r="D12" s="54">
        <v>4300</v>
      </c>
      <c r="E12" s="5" t="s">
        <v>140</v>
      </c>
      <c r="F12" s="56" t="s">
        <v>139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7" customFormat="1" ht="48" x14ac:dyDescent="0.55000000000000004">
      <c r="A13" s="6">
        <v>5</v>
      </c>
      <c r="B13" s="11" t="s">
        <v>150</v>
      </c>
      <c r="C13" s="11" t="s">
        <v>151</v>
      </c>
      <c r="D13" s="54">
        <v>2500</v>
      </c>
      <c r="E13" s="5" t="s">
        <v>140</v>
      </c>
      <c r="F13" s="56" t="s">
        <v>139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1" customFormat="1" ht="24" x14ac:dyDescent="0.55000000000000004">
      <c r="A14" s="2" t="s">
        <v>11</v>
      </c>
      <c r="B14" s="2">
        <f>A13</f>
        <v>5</v>
      </c>
      <c r="C14" s="2"/>
      <c r="D14" s="78">
        <f>SUM(D9:D13)</f>
        <v>36800</v>
      </c>
      <c r="E14" s="14" t="s">
        <v>10</v>
      </c>
      <c r="F14" s="14" t="s">
        <v>10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6" spans="1:18" x14ac:dyDescent="0.2">
      <c r="D16" s="128" t="s">
        <v>163</v>
      </c>
      <c r="E16" s="128"/>
    </row>
  </sheetData>
  <mergeCells count="14">
    <mergeCell ref="D16:E16"/>
    <mergeCell ref="J7:R7"/>
    <mergeCell ref="A7:A8"/>
    <mergeCell ref="B7:B8"/>
    <mergeCell ref="D7:D8"/>
    <mergeCell ref="E7:E8"/>
    <mergeCell ref="F7:F8"/>
    <mergeCell ref="G7:I7"/>
    <mergeCell ref="A6:R6"/>
    <mergeCell ref="P1:R1"/>
    <mergeCell ref="A2:R2"/>
    <mergeCell ref="A3:R3"/>
    <mergeCell ref="A4:R4"/>
    <mergeCell ref="A5:R5"/>
  </mergeCells>
  <pageMargins left="0.19685039370078741" right="0.19685039370078741" top="0.39370078740157483" bottom="0.31496062992125984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4"/>
  <sheetViews>
    <sheetView tabSelected="1" view="pageBreakPreview" zoomScale="98" zoomScaleNormal="98" zoomScaleSheetLayoutView="98" workbookViewId="0">
      <selection sqref="A1:F1"/>
    </sheetView>
  </sheetViews>
  <sheetFormatPr defaultRowHeight="24" x14ac:dyDescent="0.55000000000000004"/>
  <cols>
    <col min="1" max="1" width="4.75" style="40" customWidth="1"/>
    <col min="2" max="2" width="13.5" style="13" customWidth="1"/>
    <col min="3" max="5" width="10.875" style="38" customWidth="1"/>
    <col min="6" max="6" width="14.625" style="7" customWidth="1"/>
    <col min="7" max="7" width="10.5" style="7" customWidth="1"/>
    <col min="8" max="8" width="16.125" style="7" bestFit="1" customWidth="1"/>
    <col min="9" max="9" width="14.875" style="7" bestFit="1" customWidth="1"/>
    <col min="10" max="10" width="13.875" style="7" customWidth="1"/>
    <col min="11" max="16384" width="9" style="7"/>
  </cols>
  <sheetData>
    <row r="1" spans="1:10" s="9" customFormat="1" x14ac:dyDescent="0.55000000000000004">
      <c r="A1" s="109" t="s">
        <v>241</v>
      </c>
      <c r="B1" s="109"/>
      <c r="C1" s="109"/>
      <c r="D1" s="109"/>
      <c r="E1" s="109"/>
      <c r="F1" s="109"/>
    </row>
    <row r="2" spans="1:10" s="9" customFormat="1" x14ac:dyDescent="0.55000000000000004">
      <c r="A2" s="109" t="s">
        <v>0</v>
      </c>
      <c r="B2" s="109"/>
      <c r="C2" s="109"/>
      <c r="D2" s="109"/>
      <c r="E2" s="109"/>
      <c r="F2" s="109"/>
    </row>
    <row r="3" spans="1:10" s="1" customFormat="1" x14ac:dyDescent="0.55000000000000004">
      <c r="A3" s="110" t="s">
        <v>1</v>
      </c>
      <c r="B3" s="110"/>
      <c r="C3" s="110"/>
      <c r="D3" s="110"/>
      <c r="E3" s="110"/>
      <c r="F3" s="110"/>
    </row>
    <row r="4" spans="1:10" s="1" customFormat="1" x14ac:dyDescent="0.55000000000000004">
      <c r="A4" s="111" t="s">
        <v>2</v>
      </c>
      <c r="B4" s="111"/>
      <c r="C4" s="111"/>
      <c r="D4" s="111"/>
      <c r="E4" s="111"/>
      <c r="F4" s="111"/>
    </row>
    <row r="5" spans="1:10" s="3" customFormat="1" ht="46.5" customHeight="1" x14ac:dyDescent="0.2">
      <c r="A5" s="112" t="s">
        <v>3</v>
      </c>
      <c r="B5" s="106" t="s">
        <v>4</v>
      </c>
      <c r="C5" s="114" t="s">
        <v>250</v>
      </c>
      <c r="D5" s="114" t="s">
        <v>242</v>
      </c>
      <c r="E5" s="114" t="s">
        <v>243</v>
      </c>
      <c r="F5" s="106" t="s">
        <v>244</v>
      </c>
      <c r="G5" s="105" t="s">
        <v>245</v>
      </c>
      <c r="H5" s="105"/>
      <c r="I5" s="105"/>
      <c r="J5" s="108" t="s">
        <v>249</v>
      </c>
    </row>
    <row r="6" spans="1:10" s="99" customFormat="1" ht="43.5" x14ac:dyDescent="0.2">
      <c r="A6" s="113"/>
      <c r="B6" s="107"/>
      <c r="C6" s="115"/>
      <c r="D6" s="115"/>
      <c r="E6" s="115"/>
      <c r="F6" s="107"/>
      <c r="G6" s="98" t="s">
        <v>246</v>
      </c>
      <c r="H6" s="98" t="s">
        <v>247</v>
      </c>
      <c r="I6" s="98" t="s">
        <v>248</v>
      </c>
      <c r="J6" s="108"/>
    </row>
    <row r="7" spans="1:10" s="52" customFormat="1" ht="103.5" customHeight="1" x14ac:dyDescent="0.55000000000000004">
      <c r="A7" s="49">
        <v>1</v>
      </c>
      <c r="B7" s="50" t="s">
        <v>219</v>
      </c>
      <c r="C7" s="28">
        <v>270000</v>
      </c>
      <c r="D7" s="28">
        <v>268000</v>
      </c>
      <c r="E7" s="28">
        <f>C7-D7</f>
        <v>2000</v>
      </c>
      <c r="F7" s="49" t="s">
        <v>8</v>
      </c>
      <c r="G7" s="101" t="s">
        <v>10</v>
      </c>
      <c r="H7" s="101" t="s">
        <v>10</v>
      </c>
      <c r="I7" s="100" t="s">
        <v>251</v>
      </c>
      <c r="J7" s="50" t="s">
        <v>252</v>
      </c>
    </row>
    <row r="8" spans="1:10" ht="123.75" customHeight="1" x14ac:dyDescent="0.55000000000000004">
      <c r="A8" s="6">
        <v>2</v>
      </c>
      <c r="B8" s="4" t="s">
        <v>221</v>
      </c>
      <c r="C8" s="26">
        <v>300000</v>
      </c>
      <c r="D8" s="26"/>
      <c r="E8" s="28">
        <f t="shared" ref="E8:E24" si="0">C8-D8</f>
        <v>300000</v>
      </c>
      <c r="F8" s="6" t="s">
        <v>8</v>
      </c>
      <c r="G8" s="51"/>
      <c r="H8" s="51"/>
      <c r="I8" s="51"/>
      <c r="J8" s="51"/>
    </row>
    <row r="9" spans="1:10" ht="142.5" customHeight="1" x14ac:dyDescent="0.55000000000000004">
      <c r="A9" s="49">
        <v>3</v>
      </c>
      <c r="B9" s="11" t="s">
        <v>220</v>
      </c>
      <c r="C9" s="26">
        <v>260000</v>
      </c>
      <c r="D9" s="26"/>
      <c r="E9" s="28">
        <f t="shared" si="0"/>
        <v>260000</v>
      </c>
      <c r="F9" s="6" t="s">
        <v>8</v>
      </c>
      <c r="G9" s="51"/>
      <c r="H9" s="51"/>
      <c r="I9" s="51"/>
      <c r="J9" s="51"/>
    </row>
    <row r="10" spans="1:10" ht="101.25" customHeight="1" x14ac:dyDescent="0.55000000000000004">
      <c r="A10" s="6">
        <v>4</v>
      </c>
      <c r="B10" s="11" t="s">
        <v>222</v>
      </c>
      <c r="C10" s="26">
        <v>200000</v>
      </c>
      <c r="D10" s="26"/>
      <c r="E10" s="28">
        <f t="shared" si="0"/>
        <v>200000</v>
      </c>
      <c r="F10" s="6" t="s">
        <v>8</v>
      </c>
      <c r="G10" s="51"/>
      <c r="H10" s="51"/>
      <c r="I10" s="51"/>
      <c r="J10" s="51"/>
    </row>
    <row r="11" spans="1:10" ht="102.75" customHeight="1" x14ac:dyDescent="0.55000000000000004">
      <c r="A11" s="49">
        <v>5</v>
      </c>
      <c r="B11" s="11" t="s">
        <v>223</v>
      </c>
      <c r="C11" s="26">
        <v>300000</v>
      </c>
      <c r="D11" s="26"/>
      <c r="E11" s="28">
        <f t="shared" si="0"/>
        <v>300000</v>
      </c>
      <c r="F11" s="6" t="s">
        <v>8</v>
      </c>
      <c r="G11" s="51"/>
      <c r="H11" s="51"/>
      <c r="I11" s="51"/>
      <c r="J11" s="51"/>
    </row>
    <row r="12" spans="1:10" ht="81.75" customHeight="1" x14ac:dyDescent="0.55000000000000004">
      <c r="A12" s="56">
        <v>6</v>
      </c>
      <c r="B12" s="11" t="s">
        <v>224</v>
      </c>
      <c r="C12" s="26">
        <v>94000</v>
      </c>
      <c r="D12" s="26"/>
      <c r="E12" s="28">
        <f t="shared" si="0"/>
        <v>94000</v>
      </c>
      <c r="F12" s="56" t="s">
        <v>8</v>
      </c>
      <c r="G12" s="51"/>
      <c r="H12" s="51"/>
      <c r="I12" s="51"/>
      <c r="J12" s="51"/>
    </row>
    <row r="13" spans="1:10" ht="81.75" customHeight="1" x14ac:dyDescent="0.55000000000000004">
      <c r="A13" s="29">
        <v>7</v>
      </c>
      <c r="B13" s="11" t="s">
        <v>225</v>
      </c>
      <c r="C13" s="26">
        <v>300000</v>
      </c>
      <c r="D13" s="26"/>
      <c r="E13" s="28">
        <f t="shared" si="0"/>
        <v>300000</v>
      </c>
      <c r="F13" s="56" t="s">
        <v>8</v>
      </c>
      <c r="G13" s="51"/>
      <c r="H13" s="51"/>
      <c r="I13" s="51"/>
      <c r="J13" s="51"/>
    </row>
    <row r="14" spans="1:10" ht="124.5" customHeight="1" x14ac:dyDescent="0.55000000000000004">
      <c r="A14" s="29">
        <v>8</v>
      </c>
      <c r="B14" s="11" t="s">
        <v>226</v>
      </c>
      <c r="C14" s="26">
        <v>100000</v>
      </c>
      <c r="D14" s="26"/>
      <c r="E14" s="28">
        <f t="shared" si="0"/>
        <v>100000</v>
      </c>
      <c r="F14" s="56" t="s">
        <v>8</v>
      </c>
      <c r="G14" s="51"/>
      <c r="H14" s="51"/>
      <c r="I14" s="51"/>
      <c r="J14" s="51"/>
    </row>
    <row r="15" spans="1:10" ht="123.75" customHeight="1" x14ac:dyDescent="0.55000000000000004">
      <c r="A15" s="29">
        <v>9</v>
      </c>
      <c r="B15" s="11" t="s">
        <v>227</v>
      </c>
      <c r="C15" s="26">
        <v>100000</v>
      </c>
      <c r="D15" s="26"/>
      <c r="E15" s="28">
        <f t="shared" si="0"/>
        <v>100000</v>
      </c>
      <c r="F15" s="56" t="s">
        <v>8</v>
      </c>
      <c r="G15" s="51"/>
      <c r="H15" s="51"/>
      <c r="I15" s="51"/>
      <c r="J15" s="51"/>
    </row>
    <row r="16" spans="1:10" ht="123.75" customHeight="1" x14ac:dyDescent="0.55000000000000004">
      <c r="A16" s="29">
        <v>10</v>
      </c>
      <c r="B16" s="11" t="s">
        <v>228</v>
      </c>
      <c r="C16" s="26">
        <v>106000</v>
      </c>
      <c r="D16" s="26"/>
      <c r="E16" s="28">
        <f t="shared" si="0"/>
        <v>106000</v>
      </c>
      <c r="F16" s="56" t="s">
        <v>8</v>
      </c>
      <c r="G16" s="51"/>
      <c r="H16" s="51"/>
      <c r="I16" s="51"/>
      <c r="J16" s="51"/>
    </row>
    <row r="17" spans="1:10" ht="100.5" customHeight="1" x14ac:dyDescent="0.55000000000000004">
      <c r="A17" s="29">
        <v>11</v>
      </c>
      <c r="B17" s="11" t="s">
        <v>229</v>
      </c>
      <c r="C17" s="26">
        <v>432000</v>
      </c>
      <c r="D17" s="26"/>
      <c r="E17" s="28">
        <f t="shared" si="0"/>
        <v>432000</v>
      </c>
      <c r="F17" s="56" t="s">
        <v>8</v>
      </c>
      <c r="G17" s="51"/>
      <c r="H17" s="51"/>
      <c r="I17" s="51"/>
      <c r="J17" s="51"/>
    </row>
    <row r="18" spans="1:10" ht="103.5" customHeight="1" x14ac:dyDescent="0.55000000000000004">
      <c r="A18" s="29">
        <v>12</v>
      </c>
      <c r="B18" s="42" t="s">
        <v>230</v>
      </c>
      <c r="C18" s="26">
        <v>340000</v>
      </c>
      <c r="D18" s="26"/>
      <c r="E18" s="28">
        <f t="shared" si="0"/>
        <v>340000</v>
      </c>
      <c r="F18" s="56" t="s">
        <v>8</v>
      </c>
      <c r="G18" s="51"/>
      <c r="H18" s="51"/>
      <c r="I18" s="51"/>
      <c r="J18" s="51"/>
    </row>
    <row r="19" spans="1:10" ht="125.25" customHeight="1" x14ac:dyDescent="0.55000000000000004">
      <c r="A19" s="29">
        <v>13</v>
      </c>
      <c r="B19" s="11" t="s">
        <v>231</v>
      </c>
      <c r="C19" s="26">
        <v>160000</v>
      </c>
      <c r="D19" s="26"/>
      <c r="E19" s="28">
        <f t="shared" si="0"/>
        <v>160000</v>
      </c>
      <c r="F19" s="56" t="s">
        <v>8</v>
      </c>
      <c r="G19" s="51"/>
      <c r="H19" s="51"/>
      <c r="I19" s="51"/>
      <c r="J19" s="51"/>
    </row>
    <row r="20" spans="1:10" ht="184.5" customHeight="1" x14ac:dyDescent="0.55000000000000004">
      <c r="A20" s="29">
        <v>14</v>
      </c>
      <c r="B20" s="11" t="s">
        <v>232</v>
      </c>
      <c r="C20" s="26">
        <v>220000</v>
      </c>
      <c r="D20" s="26"/>
      <c r="E20" s="28">
        <f t="shared" si="0"/>
        <v>220000</v>
      </c>
      <c r="F20" s="56" t="s">
        <v>8</v>
      </c>
      <c r="G20" s="51"/>
      <c r="H20" s="51"/>
      <c r="I20" s="51"/>
      <c r="J20" s="51"/>
    </row>
    <row r="21" spans="1:10" ht="103.5" customHeight="1" x14ac:dyDescent="0.55000000000000004">
      <c r="A21" s="29">
        <v>15</v>
      </c>
      <c r="B21" s="11" t="s">
        <v>232</v>
      </c>
      <c r="C21" s="26">
        <v>200000</v>
      </c>
      <c r="D21" s="26"/>
      <c r="E21" s="28">
        <f t="shared" si="0"/>
        <v>200000</v>
      </c>
      <c r="F21" s="56" t="s">
        <v>8</v>
      </c>
      <c r="G21" s="51"/>
      <c r="H21" s="51"/>
      <c r="I21" s="51"/>
      <c r="J21" s="51"/>
    </row>
    <row r="22" spans="1:10" ht="163.5" customHeight="1" x14ac:dyDescent="0.55000000000000004">
      <c r="A22" s="29">
        <v>16</v>
      </c>
      <c r="B22" s="11" t="s">
        <v>233</v>
      </c>
      <c r="C22" s="26">
        <v>220000</v>
      </c>
      <c r="D22" s="26"/>
      <c r="E22" s="28">
        <f t="shared" si="0"/>
        <v>220000</v>
      </c>
      <c r="F22" s="56" t="s">
        <v>8</v>
      </c>
      <c r="G22" s="51"/>
      <c r="H22" s="51"/>
      <c r="I22" s="51"/>
      <c r="J22" s="51"/>
    </row>
    <row r="23" spans="1:10" ht="143.25" customHeight="1" x14ac:dyDescent="0.55000000000000004">
      <c r="A23" s="29">
        <v>17</v>
      </c>
      <c r="B23" s="11" t="s">
        <v>234</v>
      </c>
      <c r="C23" s="26">
        <v>70000</v>
      </c>
      <c r="D23" s="26"/>
      <c r="E23" s="28">
        <f t="shared" si="0"/>
        <v>70000</v>
      </c>
      <c r="F23" s="56" t="s">
        <v>8</v>
      </c>
      <c r="G23" s="51"/>
      <c r="H23" s="51"/>
      <c r="I23" s="51"/>
      <c r="J23" s="51"/>
    </row>
    <row r="24" spans="1:10" s="1" customFormat="1" x14ac:dyDescent="0.55000000000000004">
      <c r="A24" s="33" t="s">
        <v>11</v>
      </c>
      <c r="B24" s="79">
        <v>17</v>
      </c>
      <c r="C24" s="37">
        <f>SUM(C7:C23)</f>
        <v>3672000</v>
      </c>
      <c r="D24" s="37"/>
      <c r="E24" s="28">
        <f t="shared" si="0"/>
        <v>3672000</v>
      </c>
      <c r="F24" s="14" t="s">
        <v>10</v>
      </c>
    </row>
    <row r="46" spans="1:5" s="8" customFormat="1" x14ac:dyDescent="0.2">
      <c r="A46" s="40"/>
      <c r="B46" s="15"/>
      <c r="C46" s="39"/>
      <c r="D46" s="39"/>
      <c r="E46" s="39"/>
    </row>
    <row r="47" spans="1:5" s="8" customFormat="1" x14ac:dyDescent="0.2">
      <c r="A47" s="40"/>
      <c r="B47" s="15"/>
      <c r="C47" s="39"/>
      <c r="D47" s="39"/>
      <c r="E47" s="39"/>
    </row>
    <row r="48" spans="1:5" s="8" customFormat="1" x14ac:dyDescent="0.2">
      <c r="A48" s="40"/>
      <c r="B48" s="15"/>
      <c r="C48" s="39"/>
      <c r="D48" s="39"/>
      <c r="E48" s="39"/>
    </row>
    <row r="49" spans="1:5" s="8" customFormat="1" x14ac:dyDescent="0.2">
      <c r="A49" s="40"/>
      <c r="B49" s="15"/>
      <c r="C49" s="39"/>
      <c r="D49" s="39"/>
      <c r="E49" s="39"/>
    </row>
    <row r="50" spans="1:5" s="8" customFormat="1" x14ac:dyDescent="0.2">
      <c r="A50" s="40"/>
      <c r="B50" s="15"/>
      <c r="C50" s="39"/>
      <c r="D50" s="39"/>
      <c r="E50" s="39"/>
    </row>
    <row r="51" spans="1:5" s="8" customFormat="1" x14ac:dyDescent="0.2">
      <c r="A51" s="40"/>
      <c r="B51" s="15"/>
      <c r="C51" s="39"/>
      <c r="D51" s="39"/>
      <c r="E51" s="39"/>
    </row>
    <row r="52" spans="1:5" s="8" customFormat="1" x14ac:dyDescent="0.2">
      <c r="A52" s="40"/>
      <c r="B52" s="15"/>
      <c r="C52" s="39"/>
      <c r="D52" s="39"/>
      <c r="E52" s="39"/>
    </row>
    <row r="53" spans="1:5" s="8" customFormat="1" x14ac:dyDescent="0.2">
      <c r="A53" s="40"/>
      <c r="B53" s="15"/>
      <c r="C53" s="39"/>
      <c r="D53" s="39"/>
      <c r="E53" s="39"/>
    </row>
    <row r="54" spans="1:5" s="8" customFormat="1" x14ac:dyDescent="0.2">
      <c r="A54" s="40"/>
      <c r="B54" s="15"/>
      <c r="C54" s="39"/>
      <c r="D54" s="39"/>
      <c r="E54" s="39"/>
    </row>
    <row r="55" spans="1:5" s="8" customFormat="1" x14ac:dyDescent="0.2">
      <c r="A55" s="40"/>
      <c r="B55" s="15"/>
      <c r="C55" s="39"/>
      <c r="D55" s="39"/>
      <c r="E55" s="39"/>
    </row>
    <row r="56" spans="1:5" s="8" customFormat="1" x14ac:dyDescent="0.2">
      <c r="A56" s="40"/>
      <c r="B56" s="15"/>
      <c r="C56" s="39"/>
      <c r="D56" s="39"/>
      <c r="E56" s="39"/>
    </row>
    <row r="57" spans="1:5" s="8" customFormat="1" x14ac:dyDescent="0.2">
      <c r="A57" s="40"/>
      <c r="B57" s="15"/>
      <c r="C57" s="39"/>
      <c r="D57" s="39"/>
      <c r="E57" s="39"/>
    </row>
    <row r="58" spans="1:5" s="8" customFormat="1" x14ac:dyDescent="0.2">
      <c r="A58" s="40"/>
      <c r="B58" s="15"/>
      <c r="C58" s="39"/>
      <c r="D58" s="39"/>
      <c r="E58" s="39"/>
    </row>
    <row r="59" spans="1:5" s="8" customFormat="1" x14ac:dyDescent="0.2">
      <c r="A59" s="40"/>
      <c r="B59" s="15"/>
      <c r="C59" s="39"/>
      <c r="D59" s="39"/>
      <c r="E59" s="39"/>
    </row>
    <row r="60" spans="1:5" s="8" customFormat="1" x14ac:dyDescent="0.2">
      <c r="A60" s="40"/>
      <c r="B60" s="15"/>
      <c r="C60" s="39"/>
      <c r="D60" s="39"/>
      <c r="E60" s="39"/>
    </row>
    <row r="61" spans="1:5" s="8" customFormat="1" x14ac:dyDescent="0.2">
      <c r="A61" s="40"/>
      <c r="B61" s="15"/>
      <c r="C61" s="39"/>
      <c r="D61" s="39"/>
      <c r="E61" s="39"/>
    </row>
    <row r="62" spans="1:5" s="8" customFormat="1" x14ac:dyDescent="0.2">
      <c r="A62" s="40"/>
      <c r="B62" s="15"/>
      <c r="C62" s="39"/>
      <c r="D62" s="39"/>
      <c r="E62" s="39"/>
    </row>
    <row r="63" spans="1:5" s="8" customFormat="1" x14ac:dyDescent="0.2">
      <c r="A63" s="40"/>
      <c r="B63" s="15"/>
      <c r="C63" s="39"/>
      <c r="D63" s="39"/>
      <c r="E63" s="39"/>
    </row>
    <row r="64" spans="1:5" s="8" customFormat="1" x14ac:dyDescent="0.2">
      <c r="A64" s="40"/>
      <c r="B64" s="15"/>
      <c r="C64" s="39"/>
      <c r="D64" s="39"/>
      <c r="E64" s="39"/>
    </row>
    <row r="65" spans="1:5" s="8" customFormat="1" x14ac:dyDescent="0.2">
      <c r="A65" s="40"/>
      <c r="B65" s="15"/>
      <c r="C65" s="39"/>
      <c r="D65" s="39"/>
      <c r="E65" s="39"/>
    </row>
    <row r="66" spans="1:5" s="8" customFormat="1" x14ac:dyDescent="0.2">
      <c r="A66" s="40"/>
      <c r="B66" s="15"/>
      <c r="C66" s="39"/>
      <c r="D66" s="39"/>
      <c r="E66" s="39"/>
    </row>
    <row r="67" spans="1:5" s="8" customFormat="1" x14ac:dyDescent="0.2">
      <c r="A67" s="40"/>
      <c r="B67" s="15"/>
      <c r="C67" s="39"/>
      <c r="D67" s="39"/>
      <c r="E67" s="39"/>
    </row>
    <row r="68" spans="1:5" s="8" customFormat="1" x14ac:dyDescent="0.2">
      <c r="A68" s="40"/>
      <c r="B68" s="15"/>
      <c r="C68" s="39"/>
      <c r="D68" s="39"/>
      <c r="E68" s="39"/>
    </row>
    <row r="69" spans="1:5" s="8" customFormat="1" x14ac:dyDescent="0.2">
      <c r="A69" s="40"/>
      <c r="B69" s="15"/>
      <c r="C69" s="39"/>
      <c r="D69" s="39"/>
      <c r="E69" s="39"/>
    </row>
    <row r="70" spans="1:5" s="8" customFormat="1" x14ac:dyDescent="0.2">
      <c r="A70" s="40"/>
      <c r="B70" s="15"/>
      <c r="C70" s="39"/>
      <c r="D70" s="39"/>
      <c r="E70" s="39"/>
    </row>
    <row r="71" spans="1:5" s="8" customFormat="1" x14ac:dyDescent="0.2">
      <c r="A71" s="40"/>
      <c r="B71" s="15"/>
      <c r="C71" s="39"/>
      <c r="D71" s="39"/>
      <c r="E71" s="39"/>
    </row>
    <row r="72" spans="1:5" s="8" customFormat="1" x14ac:dyDescent="0.2">
      <c r="A72" s="40"/>
      <c r="B72" s="15"/>
      <c r="C72" s="39"/>
      <c r="D72" s="39"/>
      <c r="E72" s="39"/>
    </row>
    <row r="73" spans="1:5" s="8" customFormat="1" x14ac:dyDescent="0.2">
      <c r="A73" s="40"/>
      <c r="B73" s="15"/>
      <c r="C73" s="39"/>
      <c r="D73" s="39"/>
      <c r="E73" s="39"/>
    </row>
    <row r="74" spans="1:5" s="8" customFormat="1" x14ac:dyDescent="0.2">
      <c r="A74" s="40"/>
      <c r="B74" s="15"/>
      <c r="C74" s="39"/>
      <c r="D74" s="39"/>
      <c r="E74" s="39"/>
    </row>
    <row r="75" spans="1:5" s="8" customFormat="1" x14ac:dyDescent="0.2">
      <c r="A75" s="40"/>
      <c r="B75" s="15"/>
      <c r="C75" s="39"/>
      <c r="D75" s="39"/>
      <c r="E75" s="39"/>
    </row>
    <row r="76" spans="1:5" s="8" customFormat="1" x14ac:dyDescent="0.2">
      <c r="A76" s="40"/>
      <c r="B76" s="15"/>
      <c r="C76" s="39"/>
      <c r="D76" s="39"/>
      <c r="E76" s="39"/>
    </row>
    <row r="77" spans="1:5" s="8" customFormat="1" x14ac:dyDescent="0.2">
      <c r="A77" s="40"/>
      <c r="B77" s="15"/>
      <c r="C77" s="39"/>
      <c r="D77" s="39"/>
      <c r="E77" s="39"/>
    </row>
    <row r="78" spans="1:5" s="8" customFormat="1" x14ac:dyDescent="0.2">
      <c r="A78" s="40"/>
      <c r="B78" s="15"/>
      <c r="C78" s="39"/>
      <c r="D78" s="39"/>
      <c r="E78" s="39"/>
    </row>
    <row r="79" spans="1:5" s="8" customFormat="1" x14ac:dyDescent="0.2">
      <c r="A79" s="40"/>
      <c r="B79" s="15"/>
      <c r="C79" s="39"/>
      <c r="D79" s="39"/>
      <c r="E79" s="39"/>
    </row>
    <row r="80" spans="1:5" s="8" customFormat="1" x14ac:dyDescent="0.2">
      <c r="A80" s="40"/>
      <c r="B80" s="15"/>
      <c r="C80" s="39"/>
      <c r="D80" s="39"/>
      <c r="E80" s="39"/>
    </row>
    <row r="81" spans="1:5" s="8" customFormat="1" x14ac:dyDescent="0.2">
      <c r="A81" s="40"/>
      <c r="B81" s="15"/>
      <c r="C81" s="39"/>
      <c r="D81" s="39"/>
      <c r="E81" s="39"/>
    </row>
    <row r="82" spans="1:5" s="8" customFormat="1" x14ac:dyDescent="0.2">
      <c r="A82" s="40"/>
      <c r="B82" s="15"/>
      <c r="C82" s="39"/>
      <c r="D82" s="39"/>
      <c r="E82" s="39"/>
    </row>
    <row r="83" spans="1:5" s="8" customFormat="1" x14ac:dyDescent="0.2">
      <c r="A83" s="40"/>
      <c r="B83" s="15"/>
      <c r="C83" s="39"/>
      <c r="D83" s="39"/>
      <c r="E83" s="39"/>
    </row>
    <row r="84" spans="1:5" s="8" customFormat="1" x14ac:dyDescent="0.2">
      <c r="A84" s="40"/>
      <c r="B84" s="15"/>
      <c r="C84" s="39"/>
      <c r="D84" s="39"/>
      <c r="E84" s="39"/>
    </row>
    <row r="85" spans="1:5" s="8" customFormat="1" x14ac:dyDescent="0.2">
      <c r="A85" s="40"/>
      <c r="B85" s="15"/>
      <c r="C85" s="39"/>
      <c r="D85" s="39"/>
      <c r="E85" s="39"/>
    </row>
    <row r="86" spans="1:5" s="8" customFormat="1" x14ac:dyDescent="0.2">
      <c r="A86" s="40"/>
      <c r="B86" s="15"/>
      <c r="C86" s="39"/>
      <c r="D86" s="39"/>
      <c r="E86" s="39"/>
    </row>
    <row r="87" spans="1:5" s="8" customFormat="1" x14ac:dyDescent="0.2">
      <c r="A87" s="40"/>
      <c r="B87" s="15"/>
      <c r="C87" s="39"/>
      <c r="D87" s="39"/>
      <c r="E87" s="39"/>
    </row>
    <row r="88" spans="1:5" s="8" customFormat="1" x14ac:dyDescent="0.2">
      <c r="A88" s="40"/>
      <c r="B88" s="15"/>
      <c r="C88" s="39"/>
      <c r="D88" s="39"/>
      <c r="E88" s="39"/>
    </row>
    <row r="89" spans="1:5" s="8" customFormat="1" x14ac:dyDescent="0.2">
      <c r="A89" s="40"/>
      <c r="B89" s="15"/>
      <c r="C89" s="39"/>
      <c r="D89" s="39"/>
      <c r="E89" s="39"/>
    </row>
    <row r="90" spans="1:5" s="8" customFormat="1" x14ac:dyDescent="0.2">
      <c r="A90" s="40"/>
      <c r="B90" s="15"/>
      <c r="C90" s="39"/>
      <c r="D90" s="39"/>
      <c r="E90" s="39"/>
    </row>
    <row r="91" spans="1:5" s="8" customFormat="1" x14ac:dyDescent="0.2">
      <c r="A91" s="40"/>
      <c r="B91" s="15"/>
      <c r="C91" s="39"/>
      <c r="D91" s="39"/>
      <c r="E91" s="39"/>
    </row>
    <row r="92" spans="1:5" s="8" customFormat="1" x14ac:dyDescent="0.2">
      <c r="A92" s="40"/>
      <c r="B92" s="15"/>
      <c r="C92" s="39"/>
      <c r="D92" s="39"/>
      <c r="E92" s="39"/>
    </row>
    <row r="93" spans="1:5" s="8" customFormat="1" x14ac:dyDescent="0.2">
      <c r="A93" s="40"/>
      <c r="B93" s="15"/>
      <c r="C93" s="39"/>
      <c r="D93" s="39"/>
      <c r="E93" s="39"/>
    </row>
    <row r="94" spans="1:5" s="8" customFormat="1" x14ac:dyDescent="0.2">
      <c r="A94" s="40"/>
      <c r="B94" s="15"/>
      <c r="C94" s="39"/>
      <c r="D94" s="39"/>
      <c r="E94" s="39"/>
    </row>
  </sheetData>
  <mergeCells count="12">
    <mergeCell ref="G5:I5"/>
    <mergeCell ref="F5:F6"/>
    <mergeCell ref="J5:J6"/>
    <mergeCell ref="A1:F1"/>
    <mergeCell ref="A2:F2"/>
    <mergeCell ref="A3:F3"/>
    <mergeCell ref="A4:F4"/>
    <mergeCell ref="A5:A6"/>
    <mergeCell ref="B5:B6"/>
    <mergeCell ref="D5:D6"/>
    <mergeCell ref="E5:E6"/>
    <mergeCell ref="C5:C6"/>
  </mergeCells>
  <pageMargins left="0.23622047244094491" right="0.23622047244094491" top="0.35433070866141736" bottom="0.35433070866141736" header="0.31496062992125984" footer="0.31496062992125984"/>
  <pageSetup paperSize="9" orientation="landscape" horizontalDpi="4294967293" r:id="rId1"/>
  <headerFooter>
    <oddFooter>&amp;C-&amp;P+3-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2"/>
  <sheetViews>
    <sheetView view="pageLayout" topLeftCell="A7" zoomScaleNormal="100" workbookViewId="0">
      <selection activeCell="I14" sqref="I14"/>
    </sheetView>
  </sheetViews>
  <sheetFormatPr defaultRowHeight="14.25" x14ac:dyDescent="0.2"/>
  <cols>
    <col min="1" max="1" width="5.25" customWidth="1"/>
    <col min="2" max="2" width="15.375" customWidth="1"/>
    <col min="3" max="3" width="20.25" customWidth="1"/>
    <col min="4" max="4" width="13.625" customWidth="1"/>
    <col min="7" max="18" width="5" customWidth="1"/>
  </cols>
  <sheetData>
    <row r="1" spans="1:18" s="9" customFormat="1" ht="24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ht="24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ht="24" x14ac:dyDescent="0.55000000000000004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ht="24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ht="24" x14ac:dyDescent="0.55000000000000004">
      <c r="A5" s="110" t="s">
        <v>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ht="24" x14ac:dyDescent="0.55000000000000004">
      <c r="A6" s="111" t="s">
        <v>109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ht="24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34</v>
      </c>
      <c r="H7" s="108"/>
      <c r="I7" s="108"/>
      <c r="J7" s="108" t="s">
        <v>122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ht="40.5" customHeight="1" x14ac:dyDescent="0.2">
      <c r="A8" s="108"/>
      <c r="B8" s="116"/>
      <c r="C8" s="32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52" customFormat="1" ht="144" x14ac:dyDescent="0.55000000000000004">
      <c r="A9" s="49">
        <v>1</v>
      </c>
      <c r="B9" s="50" t="s">
        <v>110</v>
      </c>
      <c r="C9" s="73" t="s">
        <v>111</v>
      </c>
      <c r="D9" s="28">
        <v>50000</v>
      </c>
      <c r="E9" s="25" t="s">
        <v>112</v>
      </c>
      <c r="F9" s="49" t="s">
        <v>8</v>
      </c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</row>
    <row r="10" spans="1:18" s="1" customFormat="1" ht="24" x14ac:dyDescent="0.55000000000000004">
      <c r="A10" s="33" t="s">
        <v>11</v>
      </c>
      <c r="B10" s="57">
        <f>A9</f>
        <v>1</v>
      </c>
      <c r="C10" s="11"/>
      <c r="D10" s="37">
        <f>SUM(D9)</f>
        <v>50000</v>
      </c>
      <c r="E10" s="14" t="s">
        <v>10</v>
      </c>
      <c r="F10" s="14" t="s">
        <v>10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2" spans="1:18" ht="24" x14ac:dyDescent="0.55000000000000004">
      <c r="F12" s="16" t="s">
        <v>160</v>
      </c>
    </row>
  </sheetData>
  <mergeCells count="13">
    <mergeCell ref="A6:R6"/>
    <mergeCell ref="P1:R1"/>
    <mergeCell ref="A2:R2"/>
    <mergeCell ref="A3:R3"/>
    <mergeCell ref="A4:R4"/>
    <mergeCell ref="A5:R5"/>
    <mergeCell ref="J7:R7"/>
    <mergeCell ref="A7:A8"/>
    <mergeCell ref="B7:B8"/>
    <mergeCell ref="D7:D8"/>
    <mergeCell ref="E7:E8"/>
    <mergeCell ref="F7:F8"/>
    <mergeCell ref="G7:I7"/>
  </mergeCells>
  <pageMargins left="0.23622047244094491" right="0.11811023622047245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"/>
  <sheetViews>
    <sheetView view="pageLayout" zoomScaleNormal="100" workbookViewId="0">
      <selection activeCell="H15" sqref="H15"/>
    </sheetView>
  </sheetViews>
  <sheetFormatPr defaultRowHeight="14.25" x14ac:dyDescent="0.2"/>
  <cols>
    <col min="1" max="1" width="4.625" customWidth="1"/>
    <col min="2" max="2" width="15.625" customWidth="1"/>
    <col min="3" max="3" width="30.625" customWidth="1"/>
    <col min="5" max="5" width="13.25" customWidth="1"/>
    <col min="7" max="18" width="4.375" customWidth="1"/>
  </cols>
  <sheetData>
    <row r="1" spans="1:18" s="9" customFormat="1" ht="24" x14ac:dyDescent="0.55000000000000004">
      <c r="A1" s="34"/>
      <c r="B1" s="27"/>
      <c r="C1" s="27"/>
      <c r="D1" s="36"/>
      <c r="E1" s="27"/>
      <c r="P1" s="119" t="s">
        <v>138</v>
      </c>
      <c r="Q1" s="119"/>
      <c r="R1" s="119"/>
    </row>
    <row r="2" spans="1:18" s="9" customFormat="1" ht="24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ht="24" x14ac:dyDescent="0.55000000000000004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ht="24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ht="24" x14ac:dyDescent="0.55000000000000004">
      <c r="A5" s="110" t="s">
        <v>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ht="24" x14ac:dyDescent="0.55000000000000004">
      <c r="A6" s="111" t="s">
        <v>109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ht="24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34</v>
      </c>
      <c r="H7" s="108"/>
      <c r="I7" s="108"/>
      <c r="J7" s="108" t="s">
        <v>122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ht="24" x14ac:dyDescent="0.2">
      <c r="A8" s="108"/>
      <c r="B8" s="120"/>
      <c r="C8" s="31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7" customFormat="1" ht="72" x14ac:dyDescent="0.55000000000000004">
      <c r="A9" s="6">
        <v>1</v>
      </c>
      <c r="B9" s="11" t="s">
        <v>154</v>
      </c>
      <c r="C9" s="11" t="s">
        <v>155</v>
      </c>
      <c r="D9" s="54">
        <v>19600</v>
      </c>
      <c r="E9" s="5" t="s">
        <v>156</v>
      </c>
      <c r="F9" s="56" t="s">
        <v>8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7" customFormat="1" ht="96" x14ac:dyDescent="0.55000000000000004">
      <c r="A10" s="6">
        <v>2</v>
      </c>
      <c r="B10" s="11" t="s">
        <v>157</v>
      </c>
      <c r="C10" s="41" t="s">
        <v>158</v>
      </c>
      <c r="D10" s="54">
        <v>40000</v>
      </c>
      <c r="E10" s="5" t="s">
        <v>156</v>
      </c>
      <c r="F10" s="56" t="s">
        <v>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x14ac:dyDescent="0.2">
      <c r="A11" s="74" t="s">
        <v>11</v>
      </c>
      <c r="B11" s="76">
        <f>A10</f>
        <v>2</v>
      </c>
      <c r="C11" s="74"/>
      <c r="D11" s="75">
        <f>SUM(D9:D10)</f>
        <v>59600</v>
      </c>
      <c r="E11" s="76" t="s">
        <v>10</v>
      </c>
      <c r="F11" s="76" t="s">
        <v>10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3" spans="1:18" ht="24" x14ac:dyDescent="0.55000000000000004">
      <c r="E13" s="16" t="s">
        <v>161</v>
      </c>
    </row>
  </sheetData>
  <mergeCells count="13">
    <mergeCell ref="J7:R7"/>
    <mergeCell ref="A7:A8"/>
    <mergeCell ref="B7:B8"/>
    <mergeCell ref="D7:D8"/>
    <mergeCell ref="E7:E8"/>
    <mergeCell ref="F7:F8"/>
    <mergeCell ref="G7:I7"/>
    <mergeCell ref="A6:R6"/>
    <mergeCell ref="P1:R1"/>
    <mergeCell ref="A2:R2"/>
    <mergeCell ref="A3:R3"/>
    <mergeCell ref="A4:R4"/>
    <mergeCell ref="A5:R5"/>
  </mergeCell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85"/>
  <sheetViews>
    <sheetView view="pageLayout" topLeftCell="A14" zoomScaleNormal="100" workbookViewId="0">
      <selection activeCell="F14" sqref="F14"/>
    </sheetView>
  </sheetViews>
  <sheetFormatPr defaultRowHeight="24" x14ac:dyDescent="0.55000000000000004"/>
  <cols>
    <col min="1" max="1" width="3.875" style="40" customWidth="1"/>
    <col min="2" max="2" width="13.5" style="13" customWidth="1"/>
    <col min="3" max="3" width="21.25" style="13" customWidth="1"/>
    <col min="4" max="4" width="10.75" style="38" customWidth="1"/>
    <col min="5" max="5" width="15.5" style="7" customWidth="1"/>
    <col min="6" max="6" width="10.375" style="7" customWidth="1"/>
    <col min="7" max="18" width="4" style="7" customWidth="1"/>
    <col min="19" max="16384" width="9" style="7"/>
  </cols>
  <sheetData>
    <row r="1" spans="1:18" s="9" customFormat="1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49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21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16"/>
      <c r="C8" s="32" t="s">
        <v>7</v>
      </c>
      <c r="D8" s="121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ht="312" x14ac:dyDescent="0.55000000000000004">
      <c r="A9" s="6">
        <v>1</v>
      </c>
      <c r="B9" s="11" t="s">
        <v>50</v>
      </c>
      <c r="C9" s="42" t="s">
        <v>114</v>
      </c>
      <c r="D9" s="26">
        <v>1587025</v>
      </c>
      <c r="E9" s="5" t="s">
        <v>113</v>
      </c>
      <c r="F9" s="6" t="s">
        <v>28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96" x14ac:dyDescent="0.55000000000000004">
      <c r="A10" s="6">
        <v>2</v>
      </c>
      <c r="B10" s="11" t="s">
        <v>50</v>
      </c>
      <c r="C10" s="42" t="s">
        <v>115</v>
      </c>
      <c r="D10" s="26">
        <v>2007600</v>
      </c>
      <c r="E10" s="5" t="s">
        <v>116</v>
      </c>
      <c r="F10" s="6" t="s">
        <v>28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96" x14ac:dyDescent="0.55000000000000004">
      <c r="A11" s="6">
        <v>3</v>
      </c>
      <c r="B11" s="11" t="s">
        <v>29</v>
      </c>
      <c r="C11" s="11" t="s">
        <v>51</v>
      </c>
      <c r="D11" s="26">
        <v>1253195</v>
      </c>
      <c r="E11" s="5" t="s">
        <v>52</v>
      </c>
      <c r="F11" s="6" t="s">
        <v>28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76.5" customHeight="1" x14ac:dyDescent="0.55000000000000004">
      <c r="A12" s="6">
        <v>4</v>
      </c>
      <c r="B12" s="11" t="s">
        <v>200</v>
      </c>
      <c r="C12" s="11" t="s">
        <v>201</v>
      </c>
      <c r="D12" s="26">
        <v>90000</v>
      </c>
      <c r="E12" s="5" t="s">
        <v>240</v>
      </c>
      <c r="F12" s="6" t="s">
        <v>28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ht="72" x14ac:dyDescent="0.55000000000000004">
      <c r="A13" s="6">
        <v>5</v>
      </c>
      <c r="B13" s="11" t="s">
        <v>202</v>
      </c>
      <c r="C13" s="11" t="s">
        <v>203</v>
      </c>
      <c r="D13" s="26">
        <v>160000</v>
      </c>
      <c r="E13" s="5" t="s">
        <v>240</v>
      </c>
      <c r="F13" s="6" t="s">
        <v>28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ht="96" x14ac:dyDescent="0.55000000000000004">
      <c r="A14" s="6">
        <v>6</v>
      </c>
      <c r="B14" s="11" t="s">
        <v>204</v>
      </c>
      <c r="C14" s="11" t="s">
        <v>205</v>
      </c>
      <c r="D14" s="26">
        <v>50000</v>
      </c>
      <c r="E14" s="5" t="s">
        <v>240</v>
      </c>
      <c r="F14" s="6" t="s">
        <v>28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" customFormat="1" x14ac:dyDescent="0.55000000000000004">
      <c r="A15" s="33" t="s">
        <v>11</v>
      </c>
      <c r="B15" s="46">
        <v>6</v>
      </c>
      <c r="C15" s="11"/>
      <c r="D15" s="37">
        <f>SUM(D9:D14)</f>
        <v>5147820</v>
      </c>
      <c r="E15" s="14" t="s">
        <v>10</v>
      </c>
      <c r="F15" s="14" t="s">
        <v>10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37" spans="1:4" s="8" customFormat="1" x14ac:dyDescent="0.2">
      <c r="A37" s="40"/>
      <c r="B37" s="15"/>
      <c r="C37" s="15"/>
      <c r="D37" s="39"/>
    </row>
    <row r="38" spans="1:4" s="8" customFormat="1" x14ac:dyDescent="0.2">
      <c r="A38" s="40"/>
      <c r="B38" s="15"/>
      <c r="C38" s="15"/>
      <c r="D38" s="39"/>
    </row>
    <row r="39" spans="1:4" s="8" customFormat="1" x14ac:dyDescent="0.2">
      <c r="A39" s="40"/>
      <c r="B39" s="15"/>
      <c r="C39" s="15"/>
      <c r="D39" s="39"/>
    </row>
    <row r="40" spans="1:4" s="8" customFormat="1" x14ac:dyDescent="0.2">
      <c r="A40" s="40"/>
      <c r="B40" s="15"/>
      <c r="C40" s="15"/>
      <c r="D40" s="39"/>
    </row>
    <row r="41" spans="1:4" s="8" customFormat="1" x14ac:dyDescent="0.2">
      <c r="A41" s="40"/>
      <c r="B41" s="15"/>
      <c r="C41" s="15"/>
      <c r="D41" s="39"/>
    </row>
    <row r="42" spans="1:4" s="8" customFormat="1" x14ac:dyDescent="0.2">
      <c r="A42" s="40"/>
      <c r="B42" s="15"/>
      <c r="C42" s="15"/>
      <c r="D42" s="39"/>
    </row>
    <row r="43" spans="1:4" s="8" customFormat="1" x14ac:dyDescent="0.2">
      <c r="A43" s="40"/>
      <c r="B43" s="15"/>
      <c r="C43" s="15"/>
      <c r="D43" s="39"/>
    </row>
    <row r="44" spans="1:4" s="8" customFormat="1" x14ac:dyDescent="0.2">
      <c r="A44" s="40"/>
      <c r="B44" s="15"/>
      <c r="C44" s="15"/>
      <c r="D44" s="39"/>
    </row>
    <row r="45" spans="1:4" s="8" customFormat="1" x14ac:dyDescent="0.2">
      <c r="A45" s="40"/>
      <c r="B45" s="15"/>
      <c r="C45" s="15"/>
      <c r="D45" s="39"/>
    </row>
    <row r="46" spans="1:4" s="8" customFormat="1" x14ac:dyDescent="0.2">
      <c r="A46" s="40"/>
      <c r="B46" s="15"/>
      <c r="C46" s="15"/>
      <c r="D46" s="39"/>
    </row>
    <row r="47" spans="1:4" s="8" customFormat="1" x14ac:dyDescent="0.2">
      <c r="A47" s="40"/>
      <c r="B47" s="15"/>
      <c r="C47" s="15"/>
      <c r="D47" s="39"/>
    </row>
    <row r="48" spans="1:4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  <row r="71" spans="1:4" s="8" customFormat="1" x14ac:dyDescent="0.2">
      <c r="A71" s="40"/>
      <c r="B71" s="15"/>
      <c r="C71" s="15"/>
      <c r="D71" s="39"/>
    </row>
    <row r="72" spans="1:4" s="8" customFormat="1" x14ac:dyDescent="0.2">
      <c r="A72" s="40"/>
      <c r="B72" s="15"/>
      <c r="C72" s="15"/>
      <c r="D72" s="39"/>
    </row>
    <row r="73" spans="1:4" s="8" customFormat="1" x14ac:dyDescent="0.2">
      <c r="A73" s="40"/>
      <c r="B73" s="15"/>
      <c r="C73" s="15"/>
      <c r="D73" s="39"/>
    </row>
    <row r="74" spans="1:4" s="8" customFormat="1" x14ac:dyDescent="0.2">
      <c r="A74" s="40"/>
      <c r="B74" s="15"/>
      <c r="C74" s="15"/>
      <c r="D74" s="39"/>
    </row>
    <row r="75" spans="1:4" s="8" customFormat="1" x14ac:dyDescent="0.2">
      <c r="A75" s="40"/>
      <c r="B75" s="15"/>
      <c r="C75" s="15"/>
      <c r="D75" s="39"/>
    </row>
    <row r="76" spans="1:4" s="8" customFormat="1" x14ac:dyDescent="0.2">
      <c r="A76" s="40"/>
      <c r="B76" s="15"/>
      <c r="C76" s="15"/>
      <c r="D76" s="39"/>
    </row>
    <row r="77" spans="1:4" s="8" customFormat="1" x14ac:dyDescent="0.2">
      <c r="A77" s="40"/>
      <c r="B77" s="15"/>
      <c r="C77" s="15"/>
      <c r="D77" s="39"/>
    </row>
    <row r="78" spans="1:4" s="8" customFormat="1" x14ac:dyDescent="0.2">
      <c r="A78" s="40"/>
      <c r="B78" s="15"/>
      <c r="C78" s="15"/>
      <c r="D78" s="39"/>
    </row>
    <row r="79" spans="1:4" s="8" customFormat="1" x14ac:dyDescent="0.2">
      <c r="A79" s="40"/>
      <c r="B79" s="15"/>
      <c r="C79" s="15"/>
      <c r="D79" s="39"/>
    </row>
    <row r="80" spans="1:4" s="8" customFormat="1" x14ac:dyDescent="0.2">
      <c r="A80" s="40"/>
      <c r="B80" s="15"/>
      <c r="C80" s="15"/>
      <c r="D80" s="39"/>
    </row>
    <row r="81" spans="1:4" s="8" customFormat="1" x14ac:dyDescent="0.2">
      <c r="A81" s="40"/>
      <c r="B81" s="15"/>
      <c r="C81" s="15"/>
      <c r="D81" s="39"/>
    </row>
    <row r="82" spans="1:4" s="8" customFormat="1" x14ac:dyDescent="0.2">
      <c r="A82" s="40"/>
      <c r="B82" s="15"/>
      <c r="C82" s="15"/>
      <c r="D82" s="39"/>
    </row>
    <row r="83" spans="1:4" s="8" customFormat="1" x14ac:dyDescent="0.2">
      <c r="A83" s="40"/>
      <c r="B83" s="15"/>
      <c r="C83" s="15"/>
      <c r="D83" s="39"/>
    </row>
    <row r="84" spans="1:4" s="8" customFormat="1" x14ac:dyDescent="0.2">
      <c r="A84" s="40"/>
      <c r="B84" s="15"/>
      <c r="C84" s="15"/>
      <c r="D84" s="39"/>
    </row>
    <row r="85" spans="1:4" s="8" customFormat="1" x14ac:dyDescent="0.2">
      <c r="A85" s="40"/>
      <c r="B85" s="15"/>
      <c r="C85" s="15"/>
      <c r="D85" s="39"/>
    </row>
  </sheetData>
  <mergeCells count="13">
    <mergeCell ref="A6:R6"/>
    <mergeCell ref="P1:R1"/>
    <mergeCell ref="A2:R2"/>
    <mergeCell ref="A3:R3"/>
    <mergeCell ref="A4:R4"/>
    <mergeCell ref="A5:R5"/>
    <mergeCell ref="J7:R7"/>
    <mergeCell ref="A7:A8"/>
    <mergeCell ref="B7:B8"/>
    <mergeCell ref="D7:D8"/>
    <mergeCell ref="E7:E8"/>
    <mergeCell ref="F7:F8"/>
    <mergeCell ref="G7:I7"/>
  </mergeCells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&amp;C-&amp;P+18
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3"/>
  <sheetViews>
    <sheetView view="pageLayout" topLeftCell="A10" zoomScaleNormal="100" workbookViewId="0">
      <selection activeCell="F13" sqref="F13"/>
    </sheetView>
  </sheetViews>
  <sheetFormatPr defaultRowHeight="14.25" x14ac:dyDescent="0.2"/>
  <cols>
    <col min="1" max="1" width="4.625" customWidth="1"/>
    <col min="2" max="2" width="15.625" customWidth="1"/>
    <col min="3" max="3" width="30.625" customWidth="1"/>
    <col min="5" max="5" width="13.25" customWidth="1"/>
    <col min="7" max="18" width="4.375" customWidth="1"/>
  </cols>
  <sheetData>
    <row r="1" spans="1:18" s="9" customFormat="1" ht="24" x14ac:dyDescent="0.55000000000000004">
      <c r="A1" s="34"/>
      <c r="B1" s="27"/>
      <c r="C1" s="27"/>
      <c r="D1" s="36"/>
      <c r="E1" s="27"/>
      <c r="P1" s="119" t="s">
        <v>138</v>
      </c>
      <c r="Q1" s="119"/>
      <c r="R1" s="119"/>
    </row>
    <row r="2" spans="1:18" s="9" customFormat="1" ht="24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ht="24" x14ac:dyDescent="0.55000000000000004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ht="24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ht="24" x14ac:dyDescent="0.55000000000000004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ht="24" x14ac:dyDescent="0.55000000000000004">
      <c r="A6" s="111" t="s">
        <v>49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ht="24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34</v>
      </c>
      <c r="H7" s="108"/>
      <c r="I7" s="108"/>
      <c r="J7" s="108" t="s">
        <v>122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ht="24" x14ac:dyDescent="0.2">
      <c r="A8" s="108"/>
      <c r="B8" s="120"/>
      <c r="C8" s="31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7" customFormat="1" ht="192" x14ac:dyDescent="0.55000000000000004">
      <c r="A9" s="6">
        <v>1</v>
      </c>
      <c r="B9" s="11" t="s">
        <v>141</v>
      </c>
      <c r="C9" s="11" t="s">
        <v>152</v>
      </c>
      <c r="D9" s="54">
        <v>33000</v>
      </c>
      <c r="E9" s="5" t="s">
        <v>140</v>
      </c>
      <c r="F9" s="56" t="s">
        <v>64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s="7" customFormat="1" ht="96" x14ac:dyDescent="0.55000000000000004">
      <c r="A10" s="6">
        <v>2</v>
      </c>
      <c r="B10" s="11" t="s">
        <v>148</v>
      </c>
      <c r="C10" s="11" t="s">
        <v>153</v>
      </c>
      <c r="D10" s="54">
        <v>25800</v>
      </c>
      <c r="E10" s="5" t="s">
        <v>140</v>
      </c>
      <c r="F10" s="56" t="s">
        <v>64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x14ac:dyDescent="0.2">
      <c r="A11" s="74" t="s">
        <v>11</v>
      </c>
      <c r="B11" s="74">
        <f>A10</f>
        <v>2</v>
      </c>
      <c r="C11" s="74"/>
      <c r="D11" s="75">
        <f>SUM(D9:D10)</f>
        <v>58800</v>
      </c>
      <c r="E11" s="76" t="s">
        <v>10</v>
      </c>
      <c r="F11" s="76" t="s">
        <v>10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18" ht="24" x14ac:dyDescent="0.55000000000000004">
      <c r="E12" s="16"/>
    </row>
    <row r="13" spans="1:18" ht="24" x14ac:dyDescent="0.55000000000000004">
      <c r="E13" s="16" t="s">
        <v>162</v>
      </c>
    </row>
  </sheetData>
  <mergeCells count="13">
    <mergeCell ref="J7:R7"/>
    <mergeCell ref="A7:A8"/>
    <mergeCell ref="B7:B8"/>
    <mergeCell ref="D7:D8"/>
    <mergeCell ref="E7:E8"/>
    <mergeCell ref="F7:F8"/>
    <mergeCell ref="G7:I7"/>
    <mergeCell ref="A6:R6"/>
    <mergeCell ref="P1:R1"/>
    <mergeCell ref="A2:R2"/>
    <mergeCell ref="A3:R3"/>
    <mergeCell ref="A4:R4"/>
    <mergeCell ref="A5:R5"/>
  </mergeCells>
  <pageMargins left="0.19685039370078741" right="0.19685039370078741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77"/>
  <sheetViews>
    <sheetView view="pageLayout" topLeftCell="A13" zoomScale="96" zoomScaleNormal="100" zoomScalePageLayoutView="96" workbookViewId="0">
      <selection activeCell="E14" sqref="E14"/>
    </sheetView>
  </sheetViews>
  <sheetFormatPr defaultRowHeight="24" x14ac:dyDescent="0.55000000000000004"/>
  <cols>
    <col min="1" max="1" width="3.875" style="40" customWidth="1"/>
    <col min="2" max="2" width="16.125" style="13" customWidth="1"/>
    <col min="3" max="3" width="27.25" style="13" customWidth="1"/>
    <col min="4" max="4" width="10.875" style="38" customWidth="1"/>
    <col min="5" max="5" width="17.25" style="7" customWidth="1"/>
    <col min="6" max="6" width="10.375" style="7" customWidth="1"/>
    <col min="7" max="18" width="4" style="7" customWidth="1"/>
    <col min="19" max="16384" width="9" style="7"/>
  </cols>
  <sheetData>
    <row r="1" spans="1:18" s="9" customFormat="1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56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16"/>
      <c r="C8" s="32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3" customFormat="1" ht="63" customHeight="1" x14ac:dyDescent="0.2">
      <c r="A9" s="33">
        <v>1</v>
      </c>
      <c r="B9" s="11" t="s">
        <v>117</v>
      </c>
      <c r="C9" s="11" t="s">
        <v>118</v>
      </c>
      <c r="D9" s="26">
        <v>10000</v>
      </c>
      <c r="E9" s="5" t="s">
        <v>53</v>
      </c>
      <c r="F9" s="29" t="s">
        <v>9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ht="168" x14ac:dyDescent="0.55000000000000004">
      <c r="A10" s="6">
        <v>2</v>
      </c>
      <c r="B10" s="5" t="s">
        <v>119</v>
      </c>
      <c r="C10" s="11" t="s">
        <v>55</v>
      </c>
      <c r="D10" s="26">
        <v>84000</v>
      </c>
      <c r="E10" s="5" t="s">
        <v>53</v>
      </c>
      <c r="F10" s="29" t="s">
        <v>9</v>
      </c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spans="1:18" ht="174" customHeight="1" x14ac:dyDescent="0.55000000000000004">
      <c r="A11" s="6">
        <v>3</v>
      </c>
      <c r="B11" s="11" t="s">
        <v>120</v>
      </c>
      <c r="C11" s="11" t="s">
        <v>121</v>
      </c>
      <c r="D11" s="26">
        <v>45000</v>
      </c>
      <c r="E11" s="5" t="s">
        <v>53</v>
      </c>
      <c r="F11" s="29" t="s">
        <v>9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1:18" ht="66.75" customHeight="1" x14ac:dyDescent="0.55000000000000004">
      <c r="A12" s="6">
        <v>4</v>
      </c>
      <c r="B12" s="11" t="s">
        <v>206</v>
      </c>
      <c r="C12" s="11" t="s">
        <v>207</v>
      </c>
      <c r="D12" s="26">
        <v>50000</v>
      </c>
      <c r="E12" s="5" t="s">
        <v>53</v>
      </c>
      <c r="F12" s="29" t="s">
        <v>9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" customFormat="1" x14ac:dyDescent="0.55000000000000004">
      <c r="A13" s="33" t="s">
        <v>11</v>
      </c>
      <c r="B13" s="80">
        <v>4</v>
      </c>
      <c r="C13" s="11"/>
      <c r="D13" s="37">
        <f>SUM(D9:D12)</f>
        <v>189000</v>
      </c>
      <c r="E13" s="14" t="s">
        <v>10</v>
      </c>
      <c r="F13" s="14" t="s">
        <v>10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29" spans="1:4" s="8" customFormat="1" x14ac:dyDescent="0.2">
      <c r="A29" s="40"/>
      <c r="B29" s="15"/>
      <c r="C29" s="15"/>
      <c r="D29" s="39"/>
    </row>
    <row r="30" spans="1:4" s="8" customFormat="1" x14ac:dyDescent="0.2">
      <c r="A30" s="40"/>
      <c r="B30" s="15"/>
      <c r="C30" s="15"/>
      <c r="D30" s="39"/>
    </row>
    <row r="31" spans="1:4" s="8" customFormat="1" x14ac:dyDescent="0.2">
      <c r="A31" s="40"/>
      <c r="B31" s="15"/>
      <c r="C31" s="15"/>
      <c r="D31" s="39"/>
    </row>
    <row r="32" spans="1:4" s="8" customFormat="1" x14ac:dyDescent="0.2">
      <c r="A32" s="40"/>
      <c r="B32" s="15"/>
      <c r="C32" s="15"/>
      <c r="D32" s="39"/>
    </row>
    <row r="33" spans="1:4" s="8" customFormat="1" x14ac:dyDescent="0.2">
      <c r="A33" s="40"/>
      <c r="B33" s="15"/>
      <c r="C33" s="15"/>
      <c r="D33" s="39"/>
    </row>
    <row r="34" spans="1:4" s="8" customFormat="1" x14ac:dyDescent="0.2">
      <c r="A34" s="40"/>
      <c r="B34" s="15"/>
      <c r="C34" s="15"/>
      <c r="D34" s="39"/>
    </row>
    <row r="35" spans="1:4" s="8" customFormat="1" x14ac:dyDescent="0.2">
      <c r="A35" s="40"/>
      <c r="B35" s="15"/>
      <c r="C35" s="15"/>
      <c r="D35" s="39"/>
    </row>
    <row r="36" spans="1:4" s="8" customFormat="1" x14ac:dyDescent="0.2">
      <c r="A36" s="40"/>
      <c r="B36" s="15"/>
      <c r="C36" s="15"/>
      <c r="D36" s="39"/>
    </row>
    <row r="37" spans="1:4" s="8" customFormat="1" x14ac:dyDescent="0.2">
      <c r="A37" s="40"/>
      <c r="B37" s="15"/>
      <c r="C37" s="15"/>
      <c r="D37" s="39"/>
    </row>
    <row r="38" spans="1:4" s="8" customFormat="1" x14ac:dyDescent="0.2">
      <c r="A38" s="40"/>
      <c r="B38" s="15"/>
      <c r="C38" s="15"/>
      <c r="D38" s="39"/>
    </row>
    <row r="39" spans="1:4" s="8" customFormat="1" x14ac:dyDescent="0.2">
      <c r="A39" s="40"/>
      <c r="B39" s="15"/>
      <c r="C39" s="15"/>
      <c r="D39" s="39"/>
    </row>
    <row r="40" spans="1:4" s="8" customFormat="1" x14ac:dyDescent="0.2">
      <c r="A40" s="40"/>
      <c r="B40" s="15"/>
      <c r="C40" s="15"/>
      <c r="D40" s="39"/>
    </row>
    <row r="41" spans="1:4" s="8" customFormat="1" x14ac:dyDescent="0.2">
      <c r="A41" s="40"/>
      <c r="B41" s="15"/>
      <c r="C41" s="15"/>
      <c r="D41" s="39"/>
    </row>
    <row r="42" spans="1:4" s="8" customFormat="1" x14ac:dyDescent="0.2">
      <c r="A42" s="40"/>
      <c r="B42" s="15"/>
      <c r="C42" s="15"/>
      <c r="D42" s="39"/>
    </row>
    <row r="43" spans="1:4" s="8" customFormat="1" x14ac:dyDescent="0.2">
      <c r="A43" s="40"/>
      <c r="B43" s="15"/>
      <c r="C43" s="15"/>
      <c r="D43" s="39"/>
    </row>
    <row r="44" spans="1:4" s="8" customFormat="1" x14ac:dyDescent="0.2">
      <c r="A44" s="40"/>
      <c r="B44" s="15"/>
      <c r="C44" s="15"/>
      <c r="D44" s="39"/>
    </row>
    <row r="45" spans="1:4" s="8" customFormat="1" x14ac:dyDescent="0.2">
      <c r="A45" s="40"/>
      <c r="B45" s="15"/>
      <c r="C45" s="15"/>
      <c r="D45" s="39"/>
    </row>
    <row r="46" spans="1:4" s="8" customFormat="1" x14ac:dyDescent="0.2">
      <c r="A46" s="40"/>
      <c r="B46" s="15"/>
      <c r="C46" s="15"/>
      <c r="D46" s="39"/>
    </row>
    <row r="47" spans="1:4" s="8" customFormat="1" x14ac:dyDescent="0.2">
      <c r="A47" s="40"/>
      <c r="B47" s="15"/>
      <c r="C47" s="15"/>
      <c r="D47" s="39"/>
    </row>
    <row r="48" spans="1:4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  <row r="71" spans="1:4" s="8" customFormat="1" x14ac:dyDescent="0.2">
      <c r="A71" s="40"/>
      <c r="B71" s="15"/>
      <c r="C71" s="15"/>
      <c r="D71" s="39"/>
    </row>
    <row r="72" spans="1:4" s="8" customFormat="1" x14ac:dyDescent="0.2">
      <c r="A72" s="40"/>
      <c r="B72" s="15"/>
      <c r="C72" s="15"/>
      <c r="D72" s="39"/>
    </row>
    <row r="73" spans="1:4" s="8" customFormat="1" x14ac:dyDescent="0.2">
      <c r="A73" s="40"/>
      <c r="B73" s="15"/>
      <c r="C73" s="15"/>
      <c r="D73" s="39"/>
    </row>
    <row r="74" spans="1:4" s="8" customFormat="1" x14ac:dyDescent="0.2">
      <c r="A74" s="40"/>
      <c r="B74" s="15"/>
      <c r="C74" s="15"/>
      <c r="D74" s="39"/>
    </row>
    <row r="75" spans="1:4" s="8" customFormat="1" x14ac:dyDescent="0.2">
      <c r="A75" s="40"/>
      <c r="B75" s="15"/>
      <c r="C75" s="15"/>
      <c r="D75" s="39"/>
    </row>
    <row r="76" spans="1:4" s="8" customFormat="1" x14ac:dyDescent="0.2">
      <c r="A76" s="40"/>
      <c r="B76" s="15"/>
      <c r="C76" s="15"/>
      <c r="D76" s="39"/>
    </row>
    <row r="77" spans="1:4" s="8" customFormat="1" x14ac:dyDescent="0.2">
      <c r="A77" s="40"/>
      <c r="B77" s="15"/>
      <c r="C77" s="15"/>
      <c r="D77" s="39"/>
    </row>
  </sheetData>
  <mergeCells count="13">
    <mergeCell ref="A6:R6"/>
    <mergeCell ref="P1:R1"/>
    <mergeCell ref="A2:R2"/>
    <mergeCell ref="A3:R3"/>
    <mergeCell ref="A4:R4"/>
    <mergeCell ref="A5:R5"/>
    <mergeCell ref="J7:R7"/>
    <mergeCell ref="A7:A8"/>
    <mergeCell ref="B7:B8"/>
    <mergeCell ref="D7:D8"/>
    <mergeCell ref="E7:E8"/>
    <mergeCell ref="F7:F8"/>
    <mergeCell ref="G7:I7"/>
  </mergeCells>
  <pageMargins left="0.31496062992125984" right="0.19685039370078741" top="0.74803149606299213" bottom="0.74803149606299213" header="0.31496062992125984" footer="0.31496062992125984"/>
  <pageSetup paperSize="9" orientation="landscape" r:id="rId1"/>
  <headerFooter>
    <oddFooter>&amp;C-&amp;P+21-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81"/>
  <sheetViews>
    <sheetView zoomScaleNormal="100" workbookViewId="0">
      <selection activeCell="L9" sqref="L9"/>
    </sheetView>
  </sheetViews>
  <sheetFormatPr defaultRowHeight="24" x14ac:dyDescent="0.55000000000000004"/>
  <cols>
    <col min="1" max="1" width="4.75" style="40" customWidth="1"/>
    <col min="2" max="2" width="13.5" style="13" customWidth="1"/>
    <col min="3" max="3" width="19.125" style="13" customWidth="1"/>
    <col min="4" max="4" width="10.875" style="38" customWidth="1"/>
    <col min="5" max="5" width="17.25" style="7" customWidth="1"/>
    <col min="6" max="6" width="10.375" style="7" customWidth="1"/>
    <col min="7" max="18" width="4" style="7" customWidth="1"/>
    <col min="19" max="16384" width="9" style="7"/>
  </cols>
  <sheetData>
    <row r="1" spans="1:18" s="9" customFormat="1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197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57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165</v>
      </c>
      <c r="H7" s="108"/>
      <c r="I7" s="108"/>
      <c r="J7" s="108" t="s">
        <v>198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16"/>
      <c r="C8" s="32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30" customFormat="1" x14ac:dyDescent="0.55000000000000004">
      <c r="A9" s="6" t="s">
        <v>10</v>
      </c>
      <c r="B9" s="6" t="s">
        <v>10</v>
      </c>
      <c r="C9" s="6" t="s">
        <v>10</v>
      </c>
      <c r="D9" s="6" t="s">
        <v>10</v>
      </c>
      <c r="E9" s="6" t="s">
        <v>10</v>
      </c>
      <c r="F9" s="6" t="s">
        <v>10</v>
      </c>
      <c r="G9" s="6" t="s">
        <v>10</v>
      </c>
      <c r="H9" s="6" t="s">
        <v>10</v>
      </c>
      <c r="I9" s="6" t="s">
        <v>10</v>
      </c>
      <c r="J9" s="6" t="s">
        <v>10</v>
      </c>
      <c r="K9" s="6" t="s">
        <v>10</v>
      </c>
      <c r="L9" s="6" t="s">
        <v>10</v>
      </c>
      <c r="M9" s="6" t="s">
        <v>10</v>
      </c>
      <c r="N9" s="6" t="s">
        <v>10</v>
      </c>
      <c r="O9" s="6" t="s">
        <v>10</v>
      </c>
      <c r="P9" s="6" t="s">
        <v>10</v>
      </c>
      <c r="Q9" s="6" t="s">
        <v>10</v>
      </c>
      <c r="R9" s="6" t="s">
        <v>10</v>
      </c>
    </row>
    <row r="10" spans="1:18" x14ac:dyDescent="0.55000000000000004">
      <c r="A10" s="6" t="s">
        <v>10</v>
      </c>
      <c r="B10" s="6" t="s">
        <v>10</v>
      </c>
      <c r="C10" s="6" t="s">
        <v>10</v>
      </c>
      <c r="D10" s="6" t="s">
        <v>10</v>
      </c>
      <c r="E10" s="6" t="s">
        <v>10</v>
      </c>
      <c r="F10" s="6" t="s">
        <v>10</v>
      </c>
      <c r="G10" s="6" t="s">
        <v>10</v>
      </c>
      <c r="H10" s="6" t="s">
        <v>10</v>
      </c>
      <c r="I10" s="6" t="s">
        <v>10</v>
      </c>
      <c r="J10" s="6" t="s">
        <v>10</v>
      </c>
      <c r="K10" s="6" t="s">
        <v>10</v>
      </c>
      <c r="L10" s="6" t="s">
        <v>10</v>
      </c>
      <c r="M10" s="6" t="s">
        <v>10</v>
      </c>
      <c r="N10" s="6" t="s">
        <v>10</v>
      </c>
      <c r="O10" s="6" t="s">
        <v>10</v>
      </c>
      <c r="P10" s="6" t="s">
        <v>10</v>
      </c>
      <c r="Q10" s="6" t="s">
        <v>10</v>
      </c>
      <c r="R10" s="6" t="s">
        <v>10</v>
      </c>
    </row>
    <row r="11" spans="1:18" s="1" customFormat="1" x14ac:dyDescent="0.55000000000000004">
      <c r="A11" s="33" t="s">
        <v>11</v>
      </c>
      <c r="B11" s="44"/>
      <c r="C11" s="45"/>
      <c r="D11" s="37"/>
      <c r="E11" s="14"/>
      <c r="F11" s="1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33" spans="1:4" s="8" customFormat="1" x14ac:dyDescent="0.2">
      <c r="A33" s="40"/>
      <c r="B33" s="15"/>
      <c r="C33" s="15"/>
      <c r="D33" s="39"/>
    </row>
    <row r="34" spans="1:4" s="8" customFormat="1" x14ac:dyDescent="0.2">
      <c r="A34" s="40"/>
      <c r="B34" s="15"/>
      <c r="C34" s="15"/>
      <c r="D34" s="39"/>
    </row>
    <row r="35" spans="1:4" s="8" customFormat="1" x14ac:dyDescent="0.2">
      <c r="A35" s="40"/>
      <c r="B35" s="15"/>
      <c r="C35" s="15"/>
      <c r="D35" s="39"/>
    </row>
    <row r="36" spans="1:4" s="8" customFormat="1" x14ac:dyDescent="0.2">
      <c r="A36" s="40"/>
      <c r="B36" s="15"/>
      <c r="C36" s="15"/>
      <c r="D36" s="39"/>
    </row>
    <row r="37" spans="1:4" s="8" customFormat="1" x14ac:dyDescent="0.2">
      <c r="A37" s="40"/>
      <c r="B37" s="15"/>
      <c r="C37" s="15"/>
      <c r="D37" s="39"/>
    </row>
    <row r="38" spans="1:4" s="8" customFormat="1" x14ac:dyDescent="0.2">
      <c r="A38" s="40"/>
      <c r="B38" s="15"/>
      <c r="C38" s="15"/>
      <c r="D38" s="39"/>
    </row>
    <row r="39" spans="1:4" s="8" customFormat="1" x14ac:dyDescent="0.2">
      <c r="A39" s="40"/>
      <c r="B39" s="15"/>
      <c r="C39" s="15"/>
      <c r="D39" s="39"/>
    </row>
    <row r="40" spans="1:4" s="8" customFormat="1" x14ac:dyDescent="0.2">
      <c r="A40" s="40"/>
      <c r="B40" s="15"/>
      <c r="C40" s="15"/>
      <c r="D40" s="39"/>
    </row>
    <row r="41" spans="1:4" s="8" customFormat="1" x14ac:dyDescent="0.2">
      <c r="A41" s="40"/>
      <c r="B41" s="15"/>
      <c r="C41" s="15"/>
      <c r="D41" s="39"/>
    </row>
    <row r="42" spans="1:4" s="8" customFormat="1" x14ac:dyDescent="0.2">
      <c r="A42" s="40"/>
      <c r="B42" s="15"/>
      <c r="C42" s="15"/>
      <c r="D42" s="39"/>
    </row>
    <row r="43" spans="1:4" s="8" customFormat="1" x14ac:dyDescent="0.2">
      <c r="A43" s="40"/>
      <c r="B43" s="15"/>
      <c r="C43" s="15"/>
      <c r="D43" s="39"/>
    </row>
    <row r="44" spans="1:4" s="8" customFormat="1" x14ac:dyDescent="0.2">
      <c r="A44" s="40"/>
      <c r="B44" s="15"/>
      <c r="C44" s="15"/>
      <c r="D44" s="39"/>
    </row>
    <row r="45" spans="1:4" s="8" customFormat="1" x14ac:dyDescent="0.2">
      <c r="A45" s="40"/>
      <c r="B45" s="15"/>
      <c r="C45" s="15"/>
      <c r="D45" s="39"/>
    </row>
    <row r="46" spans="1:4" s="8" customFormat="1" x14ac:dyDescent="0.2">
      <c r="A46" s="40"/>
      <c r="B46" s="15"/>
      <c r="C46" s="15"/>
      <c r="D46" s="39"/>
    </row>
    <row r="47" spans="1:4" s="8" customFormat="1" x14ac:dyDescent="0.2">
      <c r="A47" s="40"/>
      <c r="B47" s="15"/>
      <c r="C47" s="15"/>
      <c r="D47" s="39"/>
    </row>
    <row r="48" spans="1:4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  <row r="71" spans="1:4" s="8" customFormat="1" x14ac:dyDescent="0.2">
      <c r="A71" s="40"/>
      <c r="B71" s="15"/>
      <c r="C71" s="15"/>
      <c r="D71" s="39"/>
    </row>
    <row r="72" spans="1:4" s="8" customFormat="1" x14ac:dyDescent="0.2">
      <c r="A72" s="40"/>
      <c r="B72" s="15"/>
      <c r="C72" s="15"/>
      <c r="D72" s="39"/>
    </row>
    <row r="73" spans="1:4" s="8" customFormat="1" x14ac:dyDescent="0.2">
      <c r="A73" s="40"/>
      <c r="B73" s="15"/>
      <c r="C73" s="15"/>
      <c r="D73" s="39"/>
    </row>
    <row r="74" spans="1:4" s="8" customFormat="1" x14ac:dyDescent="0.2">
      <c r="A74" s="40"/>
      <c r="B74" s="15"/>
      <c r="C74" s="15"/>
      <c r="D74" s="39"/>
    </row>
    <row r="75" spans="1:4" s="8" customFormat="1" x14ac:dyDescent="0.2">
      <c r="A75" s="40"/>
      <c r="B75" s="15"/>
      <c r="C75" s="15"/>
      <c r="D75" s="39"/>
    </row>
    <row r="76" spans="1:4" s="8" customFormat="1" x14ac:dyDescent="0.2">
      <c r="A76" s="40"/>
      <c r="B76" s="15"/>
      <c r="C76" s="15"/>
      <c r="D76" s="39"/>
    </row>
    <row r="77" spans="1:4" s="8" customFormat="1" x14ac:dyDescent="0.2">
      <c r="A77" s="40"/>
      <c r="B77" s="15"/>
      <c r="C77" s="15"/>
      <c r="D77" s="39"/>
    </row>
    <row r="78" spans="1:4" s="8" customFormat="1" x14ac:dyDescent="0.2">
      <c r="A78" s="40"/>
      <c r="B78" s="15"/>
      <c r="C78" s="15"/>
      <c r="D78" s="39"/>
    </row>
    <row r="79" spans="1:4" s="8" customFormat="1" x14ac:dyDescent="0.2">
      <c r="A79" s="40"/>
      <c r="B79" s="15"/>
      <c r="C79" s="15"/>
      <c r="D79" s="39"/>
    </row>
    <row r="80" spans="1:4" s="8" customFormat="1" x14ac:dyDescent="0.2">
      <c r="A80" s="40"/>
      <c r="B80" s="15"/>
      <c r="C80" s="15"/>
      <c r="D80" s="39"/>
    </row>
    <row r="81" spans="1:4" s="8" customFormat="1" x14ac:dyDescent="0.2">
      <c r="A81" s="40"/>
      <c r="B81" s="15"/>
      <c r="C81" s="15"/>
      <c r="D81" s="39"/>
    </row>
  </sheetData>
  <mergeCells count="13">
    <mergeCell ref="A6:R6"/>
    <mergeCell ref="P1:R1"/>
    <mergeCell ref="A2:R2"/>
    <mergeCell ref="A3:R3"/>
    <mergeCell ref="A4:R4"/>
    <mergeCell ref="A5:R5"/>
    <mergeCell ref="J7:R7"/>
    <mergeCell ref="A7:A8"/>
    <mergeCell ref="B7:B8"/>
    <mergeCell ref="D7:D8"/>
    <mergeCell ref="E7:E8"/>
    <mergeCell ref="F7:F8"/>
    <mergeCell ref="G7:I7"/>
  </mergeCells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&amp;C-&amp;P+25-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81"/>
  <sheetViews>
    <sheetView view="pageLayout" zoomScaleNormal="100" workbookViewId="0">
      <selection activeCell="G7" sqref="G7:I7"/>
    </sheetView>
  </sheetViews>
  <sheetFormatPr defaultRowHeight="24" x14ac:dyDescent="0.55000000000000004"/>
  <cols>
    <col min="1" max="1" width="4.75" style="40" customWidth="1"/>
    <col min="2" max="2" width="13.5" style="13" customWidth="1"/>
    <col min="3" max="3" width="21.25" style="13" customWidth="1"/>
    <col min="4" max="4" width="10.875" style="38" customWidth="1"/>
    <col min="5" max="5" width="16.5" style="7" customWidth="1"/>
    <col min="6" max="6" width="10.375" style="7" customWidth="1"/>
    <col min="7" max="18" width="4" style="7" customWidth="1"/>
    <col min="19" max="16384" width="9" style="7"/>
  </cols>
  <sheetData>
    <row r="1" spans="1:18" s="9" customFormat="1" x14ac:dyDescent="0.55000000000000004">
      <c r="A1" s="34"/>
      <c r="B1" s="27"/>
      <c r="C1" s="27"/>
      <c r="D1" s="36"/>
      <c r="E1" s="27"/>
      <c r="P1" s="119" t="s">
        <v>30</v>
      </c>
      <c r="Q1" s="119"/>
      <c r="R1" s="119"/>
    </row>
    <row r="2" spans="1:18" s="9" customFormat="1" x14ac:dyDescent="0.55000000000000004">
      <c r="A2" s="109" t="s">
        <v>31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8" s="9" customFormat="1" x14ac:dyDescent="0.55000000000000004">
      <c r="A3" s="109" t="s">
        <v>123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s="9" customFormat="1" x14ac:dyDescent="0.55000000000000004">
      <c r="A4" s="109" t="s">
        <v>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1:18" s="1" customFormat="1" x14ac:dyDescent="0.55000000000000004">
      <c r="A5" s="110" t="s">
        <v>48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s="1" customFormat="1" x14ac:dyDescent="0.55000000000000004">
      <c r="A6" s="111" t="s">
        <v>58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</row>
    <row r="7" spans="1:18" s="3" customFormat="1" x14ac:dyDescent="0.2">
      <c r="A7" s="108" t="s">
        <v>3</v>
      </c>
      <c r="B7" s="116" t="s">
        <v>4</v>
      </c>
      <c r="C7" s="24" t="s">
        <v>5</v>
      </c>
      <c r="D7" s="117" t="s">
        <v>32</v>
      </c>
      <c r="E7" s="116" t="s">
        <v>33</v>
      </c>
      <c r="F7" s="116" t="s">
        <v>6</v>
      </c>
      <c r="G7" s="108" t="s">
        <v>34</v>
      </c>
      <c r="H7" s="108"/>
      <c r="I7" s="108"/>
      <c r="J7" s="108" t="s">
        <v>122</v>
      </c>
      <c r="K7" s="108"/>
      <c r="L7" s="108"/>
      <c r="M7" s="108"/>
      <c r="N7" s="108"/>
      <c r="O7" s="108"/>
      <c r="P7" s="108"/>
      <c r="Q7" s="108"/>
      <c r="R7" s="108"/>
    </row>
    <row r="8" spans="1:18" s="3" customFormat="1" x14ac:dyDescent="0.2">
      <c r="A8" s="108"/>
      <c r="B8" s="116"/>
      <c r="C8" s="32" t="s">
        <v>7</v>
      </c>
      <c r="D8" s="118"/>
      <c r="E8" s="116"/>
      <c r="F8" s="116"/>
      <c r="G8" s="33" t="s">
        <v>35</v>
      </c>
      <c r="H8" s="33" t="s">
        <v>36</v>
      </c>
      <c r="I8" s="33" t="s">
        <v>37</v>
      </c>
      <c r="J8" s="33" t="s">
        <v>38</v>
      </c>
      <c r="K8" s="33" t="s">
        <v>39</v>
      </c>
      <c r="L8" s="33" t="s">
        <v>40</v>
      </c>
      <c r="M8" s="33" t="s">
        <v>41</v>
      </c>
      <c r="N8" s="33" t="s">
        <v>42</v>
      </c>
      <c r="O8" s="33" t="s">
        <v>43</v>
      </c>
      <c r="P8" s="33" t="s">
        <v>44</v>
      </c>
      <c r="Q8" s="33" t="s">
        <v>45</v>
      </c>
      <c r="R8" s="33" t="s">
        <v>46</v>
      </c>
    </row>
    <row r="9" spans="1:18" s="30" customFormat="1" ht="168" x14ac:dyDescent="0.55000000000000004">
      <c r="A9" s="6">
        <v>1</v>
      </c>
      <c r="B9" s="11" t="s">
        <v>124</v>
      </c>
      <c r="C9" s="11" t="s">
        <v>125</v>
      </c>
      <c r="D9" s="28">
        <v>100000</v>
      </c>
      <c r="E9" s="11" t="s">
        <v>126</v>
      </c>
      <c r="F9" s="29" t="s">
        <v>8</v>
      </c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</row>
    <row r="10" spans="1:18" s="30" customFormat="1" ht="168" x14ac:dyDescent="0.55000000000000004">
      <c r="A10" s="6">
        <v>2</v>
      </c>
      <c r="B10" s="11" t="s">
        <v>127</v>
      </c>
      <c r="C10" s="43" t="s">
        <v>128</v>
      </c>
      <c r="D10" s="58">
        <v>150000</v>
      </c>
      <c r="E10" s="46" t="s">
        <v>129</v>
      </c>
      <c r="F10" s="46" t="s">
        <v>8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35"/>
    </row>
    <row r="11" spans="1:18" s="1" customFormat="1" x14ac:dyDescent="0.55000000000000004">
      <c r="A11" s="33" t="s">
        <v>11</v>
      </c>
      <c r="B11" s="44">
        <f>A10</f>
        <v>2</v>
      </c>
      <c r="C11" s="11"/>
      <c r="D11" s="37">
        <f>SUM(D9:D10)</f>
        <v>250000</v>
      </c>
      <c r="E11" s="14" t="s">
        <v>10</v>
      </c>
      <c r="F11" s="14" t="s">
        <v>10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33" spans="1:4" s="8" customFormat="1" x14ac:dyDescent="0.2">
      <c r="A33" s="40"/>
      <c r="B33" s="15"/>
      <c r="C33" s="15"/>
      <c r="D33" s="39"/>
    </row>
    <row r="34" spans="1:4" s="8" customFormat="1" x14ac:dyDescent="0.2">
      <c r="A34" s="40"/>
      <c r="B34" s="15"/>
      <c r="C34" s="15"/>
      <c r="D34" s="39"/>
    </row>
    <row r="35" spans="1:4" s="8" customFormat="1" x14ac:dyDescent="0.2">
      <c r="A35" s="40"/>
      <c r="B35" s="15"/>
      <c r="C35" s="15"/>
      <c r="D35" s="39"/>
    </row>
    <row r="36" spans="1:4" s="8" customFormat="1" x14ac:dyDescent="0.2">
      <c r="A36" s="40"/>
      <c r="B36" s="15"/>
      <c r="C36" s="15"/>
      <c r="D36" s="39"/>
    </row>
    <row r="37" spans="1:4" s="8" customFormat="1" x14ac:dyDescent="0.2">
      <c r="A37" s="40"/>
      <c r="B37" s="15"/>
      <c r="C37" s="15"/>
      <c r="D37" s="39"/>
    </row>
    <row r="38" spans="1:4" s="8" customFormat="1" x14ac:dyDescent="0.2">
      <c r="A38" s="40"/>
      <c r="B38" s="15"/>
      <c r="C38" s="15"/>
      <c r="D38" s="39"/>
    </row>
    <row r="39" spans="1:4" s="8" customFormat="1" x14ac:dyDescent="0.2">
      <c r="A39" s="40"/>
      <c r="B39" s="15"/>
      <c r="C39" s="15"/>
      <c r="D39" s="39"/>
    </row>
    <row r="40" spans="1:4" s="8" customFormat="1" x14ac:dyDescent="0.2">
      <c r="A40" s="40"/>
      <c r="B40" s="15"/>
      <c r="C40" s="15"/>
      <c r="D40" s="39"/>
    </row>
    <row r="41" spans="1:4" s="8" customFormat="1" x14ac:dyDescent="0.2">
      <c r="A41" s="40"/>
      <c r="B41" s="15"/>
      <c r="C41" s="15"/>
      <c r="D41" s="39"/>
    </row>
    <row r="42" spans="1:4" s="8" customFormat="1" x14ac:dyDescent="0.2">
      <c r="A42" s="40"/>
      <c r="B42" s="15"/>
      <c r="C42" s="15"/>
      <c r="D42" s="39"/>
    </row>
    <row r="43" spans="1:4" s="8" customFormat="1" x14ac:dyDescent="0.2">
      <c r="A43" s="40"/>
      <c r="B43" s="15"/>
      <c r="C43" s="15"/>
      <c r="D43" s="39"/>
    </row>
    <row r="44" spans="1:4" s="8" customFormat="1" x14ac:dyDescent="0.2">
      <c r="A44" s="40"/>
      <c r="B44" s="15"/>
      <c r="C44" s="15"/>
      <c r="D44" s="39"/>
    </row>
    <row r="45" spans="1:4" s="8" customFormat="1" x14ac:dyDescent="0.2">
      <c r="A45" s="40"/>
      <c r="B45" s="15"/>
      <c r="C45" s="15"/>
      <c r="D45" s="39"/>
    </row>
    <row r="46" spans="1:4" s="8" customFormat="1" x14ac:dyDescent="0.2">
      <c r="A46" s="40"/>
      <c r="B46" s="15"/>
      <c r="C46" s="15"/>
      <c r="D46" s="39"/>
    </row>
    <row r="47" spans="1:4" s="8" customFormat="1" x14ac:dyDescent="0.2">
      <c r="A47" s="40"/>
      <c r="B47" s="15"/>
      <c r="C47" s="15"/>
      <c r="D47" s="39"/>
    </row>
    <row r="48" spans="1:4" s="8" customFormat="1" x14ac:dyDescent="0.2">
      <c r="A48" s="40"/>
      <c r="B48" s="15"/>
      <c r="C48" s="15"/>
      <c r="D48" s="39"/>
    </row>
    <row r="49" spans="1:4" s="8" customFormat="1" x14ac:dyDescent="0.2">
      <c r="A49" s="40"/>
      <c r="B49" s="15"/>
      <c r="C49" s="15"/>
      <c r="D49" s="39"/>
    </row>
    <row r="50" spans="1:4" s="8" customFormat="1" x14ac:dyDescent="0.2">
      <c r="A50" s="40"/>
      <c r="B50" s="15"/>
      <c r="C50" s="15"/>
      <c r="D50" s="39"/>
    </row>
    <row r="51" spans="1:4" s="8" customFormat="1" x14ac:dyDescent="0.2">
      <c r="A51" s="40"/>
      <c r="B51" s="15"/>
      <c r="C51" s="15"/>
      <c r="D51" s="39"/>
    </row>
    <row r="52" spans="1:4" s="8" customFormat="1" x14ac:dyDescent="0.2">
      <c r="A52" s="40"/>
      <c r="B52" s="15"/>
      <c r="C52" s="15"/>
      <c r="D52" s="39"/>
    </row>
    <row r="53" spans="1:4" s="8" customFormat="1" x14ac:dyDescent="0.2">
      <c r="A53" s="40"/>
      <c r="B53" s="15"/>
      <c r="C53" s="15"/>
      <c r="D53" s="39"/>
    </row>
    <row r="54" spans="1:4" s="8" customFormat="1" x14ac:dyDescent="0.2">
      <c r="A54" s="40"/>
      <c r="B54" s="15"/>
      <c r="C54" s="15"/>
      <c r="D54" s="39"/>
    </row>
    <row r="55" spans="1:4" s="8" customFormat="1" x14ac:dyDescent="0.2">
      <c r="A55" s="40"/>
      <c r="B55" s="15"/>
      <c r="C55" s="15"/>
      <c r="D55" s="39"/>
    </row>
    <row r="56" spans="1:4" s="8" customFormat="1" x14ac:dyDescent="0.2">
      <c r="A56" s="40"/>
      <c r="B56" s="15"/>
      <c r="C56" s="15"/>
      <c r="D56" s="39"/>
    </row>
    <row r="57" spans="1:4" s="8" customFormat="1" x14ac:dyDescent="0.2">
      <c r="A57" s="40"/>
      <c r="B57" s="15"/>
      <c r="C57" s="15"/>
      <c r="D57" s="39"/>
    </row>
    <row r="58" spans="1:4" s="8" customFormat="1" x14ac:dyDescent="0.2">
      <c r="A58" s="40"/>
      <c r="B58" s="15"/>
      <c r="C58" s="15"/>
      <c r="D58" s="39"/>
    </row>
    <row r="59" spans="1:4" s="8" customFormat="1" x14ac:dyDescent="0.2">
      <c r="A59" s="40"/>
      <c r="B59" s="15"/>
      <c r="C59" s="15"/>
      <c r="D59" s="39"/>
    </row>
    <row r="60" spans="1:4" s="8" customFormat="1" x14ac:dyDescent="0.2">
      <c r="A60" s="40"/>
      <c r="B60" s="15"/>
      <c r="C60" s="15"/>
      <c r="D60" s="39"/>
    </row>
    <row r="61" spans="1:4" s="8" customFormat="1" x14ac:dyDescent="0.2">
      <c r="A61" s="40"/>
      <c r="B61" s="15"/>
      <c r="C61" s="15"/>
      <c r="D61" s="39"/>
    </row>
    <row r="62" spans="1:4" s="8" customFormat="1" x14ac:dyDescent="0.2">
      <c r="A62" s="40"/>
      <c r="B62" s="15"/>
      <c r="C62" s="15"/>
      <c r="D62" s="39"/>
    </row>
    <row r="63" spans="1:4" s="8" customFormat="1" x14ac:dyDescent="0.2">
      <c r="A63" s="40"/>
      <c r="B63" s="15"/>
      <c r="C63" s="15"/>
      <c r="D63" s="39"/>
    </row>
    <row r="64" spans="1:4" s="8" customFormat="1" x14ac:dyDescent="0.2">
      <c r="A64" s="40"/>
      <c r="B64" s="15"/>
      <c r="C64" s="15"/>
      <c r="D64" s="39"/>
    </row>
    <row r="65" spans="1:4" s="8" customFormat="1" x14ac:dyDescent="0.2">
      <c r="A65" s="40"/>
      <c r="B65" s="15"/>
      <c r="C65" s="15"/>
      <c r="D65" s="39"/>
    </row>
    <row r="66" spans="1:4" s="8" customFormat="1" x14ac:dyDescent="0.2">
      <c r="A66" s="40"/>
      <c r="B66" s="15"/>
      <c r="C66" s="15"/>
      <c r="D66" s="39"/>
    </row>
    <row r="67" spans="1:4" s="8" customFormat="1" x14ac:dyDescent="0.2">
      <c r="A67" s="40"/>
      <c r="B67" s="15"/>
      <c r="C67" s="15"/>
      <c r="D67" s="39"/>
    </row>
    <row r="68" spans="1:4" s="8" customFormat="1" x14ac:dyDescent="0.2">
      <c r="A68" s="40"/>
      <c r="B68" s="15"/>
      <c r="C68" s="15"/>
      <c r="D68" s="39"/>
    </row>
    <row r="69" spans="1:4" s="8" customFormat="1" x14ac:dyDescent="0.2">
      <c r="A69" s="40"/>
      <c r="B69" s="15"/>
      <c r="C69" s="15"/>
      <c r="D69" s="39"/>
    </row>
    <row r="70" spans="1:4" s="8" customFormat="1" x14ac:dyDescent="0.2">
      <c r="A70" s="40"/>
      <c r="B70" s="15"/>
      <c r="C70" s="15"/>
      <c r="D70" s="39"/>
    </row>
    <row r="71" spans="1:4" s="8" customFormat="1" x14ac:dyDescent="0.2">
      <c r="A71" s="40"/>
      <c r="B71" s="15"/>
      <c r="C71" s="15"/>
      <c r="D71" s="39"/>
    </row>
    <row r="72" spans="1:4" s="8" customFormat="1" x14ac:dyDescent="0.2">
      <c r="A72" s="40"/>
      <c r="B72" s="15"/>
      <c r="C72" s="15"/>
      <c r="D72" s="39"/>
    </row>
    <row r="73" spans="1:4" s="8" customFormat="1" x14ac:dyDescent="0.2">
      <c r="A73" s="40"/>
      <c r="B73" s="15"/>
      <c r="C73" s="15"/>
      <c r="D73" s="39"/>
    </row>
    <row r="74" spans="1:4" s="8" customFormat="1" x14ac:dyDescent="0.2">
      <c r="A74" s="40"/>
      <c r="B74" s="15"/>
      <c r="C74" s="15"/>
      <c r="D74" s="39"/>
    </row>
    <row r="75" spans="1:4" s="8" customFormat="1" x14ac:dyDescent="0.2">
      <c r="A75" s="40"/>
      <c r="B75" s="15"/>
      <c r="C75" s="15"/>
      <c r="D75" s="39"/>
    </row>
    <row r="76" spans="1:4" s="8" customFormat="1" x14ac:dyDescent="0.2">
      <c r="A76" s="40"/>
      <c r="B76" s="15"/>
      <c r="C76" s="15"/>
      <c r="D76" s="39"/>
    </row>
    <row r="77" spans="1:4" s="8" customFormat="1" x14ac:dyDescent="0.2">
      <c r="A77" s="40"/>
      <c r="B77" s="15"/>
      <c r="C77" s="15"/>
      <c r="D77" s="39"/>
    </row>
    <row r="78" spans="1:4" s="8" customFormat="1" x14ac:dyDescent="0.2">
      <c r="A78" s="40"/>
      <c r="B78" s="15"/>
      <c r="C78" s="15"/>
      <c r="D78" s="39"/>
    </row>
    <row r="79" spans="1:4" s="8" customFormat="1" x14ac:dyDescent="0.2">
      <c r="A79" s="40"/>
      <c r="B79" s="15"/>
      <c r="C79" s="15"/>
      <c r="D79" s="39"/>
    </row>
    <row r="80" spans="1:4" s="8" customFormat="1" x14ac:dyDescent="0.2">
      <c r="A80" s="40"/>
      <c r="B80" s="15"/>
      <c r="C80" s="15"/>
      <c r="D80" s="39"/>
    </row>
    <row r="81" spans="1:4" s="8" customFormat="1" x14ac:dyDescent="0.2">
      <c r="A81" s="40"/>
      <c r="B81" s="15"/>
      <c r="C81" s="15"/>
      <c r="D81" s="39"/>
    </row>
  </sheetData>
  <mergeCells count="13">
    <mergeCell ref="A6:R6"/>
    <mergeCell ref="P1:R1"/>
    <mergeCell ref="A2:R2"/>
    <mergeCell ref="A3:R3"/>
    <mergeCell ref="A4:R4"/>
    <mergeCell ref="A5:R5"/>
    <mergeCell ref="J7:R7"/>
    <mergeCell ref="A7:A8"/>
    <mergeCell ref="B7:B8"/>
    <mergeCell ref="D7:D8"/>
    <mergeCell ref="E7:E8"/>
    <mergeCell ref="F7:F8"/>
    <mergeCell ref="G7:I7"/>
  </mergeCells>
  <pageMargins left="0.59055118110236227" right="0.59055118110236227" top="0.74803149606299213" bottom="0.74803149606299213" header="0.31496062992125984" footer="0.31496062992125984"/>
  <pageSetup paperSize="9" orientation="landscape" r:id="rId1"/>
  <headerFooter>
    <oddFooter>&amp;C-&amp;P+42-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18</vt:i4>
      </vt:variant>
      <vt:variant>
        <vt:lpstr>ช่วงที่มีชื่อ</vt:lpstr>
      </vt:variant>
      <vt:variant>
        <vt:i4>8</vt:i4>
      </vt:variant>
    </vt:vector>
  </HeadingPairs>
  <TitlesOfParts>
    <vt:vector size="26" baseType="lpstr">
      <vt:lpstr>รวม</vt:lpstr>
      <vt:lpstr>1.1แผนงานอุตสาหกรรม</vt:lpstr>
      <vt:lpstr>1.2 แผนงานการพาณิชย์</vt:lpstr>
      <vt:lpstr>1.2(ผด.2-1)</vt:lpstr>
      <vt:lpstr>2.1แผนงานการศึกษา</vt:lpstr>
      <vt:lpstr>2.1(ผด2-1)</vt:lpstr>
      <vt:lpstr>2.2แผนงานสาธารณสุข</vt:lpstr>
      <vt:lpstr>2.3แผนงานสังคมสงเคราะห์</vt:lpstr>
      <vt:lpstr>2.4แผนงานเคหะและชุมชน</vt:lpstr>
      <vt:lpstr>2.5 แผนงานสร้างความเข้มแข็ง</vt:lpstr>
      <vt:lpstr>2.6 แผนงานการศาสนานัน</vt:lpstr>
      <vt:lpstr>2.7 แผนงานงบกลาง</vt:lpstr>
      <vt:lpstr>3.1 แผนงานการเกษตร</vt:lpstr>
      <vt:lpstr>4.1 บริหารงานทั่วไป</vt:lpstr>
      <vt:lpstr>4.1(ผ.02-1)</vt:lpstr>
      <vt:lpstr>4.2 รักษาความสงบภายใน</vt:lpstr>
      <vt:lpstr>4.2(ผ02-1)</vt:lpstr>
      <vt:lpstr>Sheet1</vt:lpstr>
      <vt:lpstr>'1.1แผนงานอุตสาหกรรม'!Print_Titles</vt:lpstr>
      <vt:lpstr>'2.1แผนงานการศึกษา'!Print_Titles</vt:lpstr>
      <vt:lpstr>'2.2แผนงานสาธารณสุข'!Print_Titles</vt:lpstr>
      <vt:lpstr>'2.5 แผนงานสร้างความเข้มแข็ง'!Print_Titles</vt:lpstr>
      <vt:lpstr>'4.1 บริหารงานทั่วไป'!Print_Titles</vt:lpstr>
      <vt:lpstr>'4.1(ผ.02-1)'!Print_Titles</vt:lpstr>
      <vt:lpstr>'4.2 รักษาความสงบภายใน'!Print_Titles</vt:lpstr>
      <vt:lpstr>รวม!Print_Titles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SVOA</cp:lastModifiedBy>
  <cp:lastPrinted>2021-12-15T09:44:00Z</cp:lastPrinted>
  <dcterms:created xsi:type="dcterms:W3CDTF">2016-10-21T04:07:28Z</dcterms:created>
  <dcterms:modified xsi:type="dcterms:W3CDTF">2024-07-09T08:41:07Z</dcterms:modified>
</cp:coreProperties>
</file>